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SBS\RedirectedFolders\RenataGolob\My Documents\Renata\Javno naročilo\Javno naročilo Gregorčičeva\Priloge\"/>
    </mc:Choice>
  </mc:AlternateContent>
  <xr:revisionPtr revIDLastSave="0" documentId="13_ncr:1_{B343724E-8E39-45E2-B07C-80C1ED81BD37}" xr6:coauthVersionLast="47" xr6:coauthVersionMax="47" xr10:uidLastSave="{00000000-0000-0000-0000-000000000000}"/>
  <bookViews>
    <workbookView xWindow="28680" yWindow="285" windowWidth="25440" windowHeight="15990" tabRatio="788" activeTab="2" xr2:uid="{00000000-000D-0000-FFFF-FFFF00000000}"/>
  </bookViews>
  <sheets>
    <sheet name="Naslovna stran" sheetId="2" r:id="rId1"/>
    <sheet name="CESTA, KANALIZACIJA" sheetId="1" r:id="rId2"/>
    <sheet name="JR" sheetId="5" r:id="rId3"/>
  </sheets>
  <definedNames>
    <definedName name="_xlnm.Print_Area" localSheetId="1">'CESTA, KANALIZACIJA'!$A$1:$F$145</definedName>
    <definedName name="_xlnm.Print_Area" localSheetId="2">JR!$A$1:$F$72</definedName>
    <definedName name="_xlnm.Print_Area" localSheetId="0">'Naslovna stran'!$A$1:$I$38</definedName>
    <definedName name="Print_Area_0" localSheetId="1">'CESTA, KANALIZACIJA'!$A$1:$F$133</definedName>
    <definedName name="Print_Area_0" localSheetId="2">JR!$A$1:$F$75</definedName>
    <definedName name="Print_Area_0_0" localSheetId="1">'CESTA, KANALIZACIJA'!$A$1:$F$133</definedName>
    <definedName name="Print_Area_0_0" localSheetId="2">JR!$A$1:$F$75</definedName>
    <definedName name="Print_Area_0_0_0" localSheetId="1">'CESTA, KANALIZACIJA'!$A$1:$F$133</definedName>
    <definedName name="Print_Area_0_0_0" localSheetId="2">JR!$A$1:$F$75</definedName>
    <definedName name="Print_Area_0_0_0_0" localSheetId="1">'CESTA, KANALIZACIJA'!$A$1:$F$133</definedName>
    <definedName name="Print_Area_0_0_0_0" localSheetId="2">JR!$A$1:$F$75</definedName>
    <definedName name="Print_Area_0_0_0_0_0" localSheetId="1">'CESTA, KANALIZACIJA'!$A$1:$F$133</definedName>
    <definedName name="Print_Area_0_0_0_0_0" localSheetId="2">JR!$A$1:$F$75</definedName>
    <definedName name="Print_Area_0_0_0_0_0_0" localSheetId="1">'CESTA, KANALIZACIJA'!$A$1:$F$133</definedName>
    <definedName name="Print_Area_0_0_0_0_0_0" localSheetId="2">JR!$A$1:$F$75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74" i="1" l="1"/>
  <c r="F76" i="1"/>
  <c r="F78" i="1"/>
  <c r="F80" i="1"/>
  <c r="F82" i="1"/>
  <c r="F46" i="1"/>
  <c r="F68" i="5" l="1"/>
  <c r="F66" i="5"/>
  <c r="F64" i="5"/>
  <c r="F62" i="5"/>
  <c r="F60" i="5"/>
  <c r="F58" i="5"/>
  <c r="F56" i="5"/>
  <c r="F54" i="5"/>
  <c r="F52" i="5"/>
  <c r="F50" i="5"/>
  <c r="F48" i="5"/>
  <c r="F46" i="5"/>
  <c r="F42" i="5"/>
  <c r="F40" i="5"/>
  <c r="F38" i="5"/>
  <c r="F36" i="5"/>
  <c r="F34" i="5"/>
  <c r="F32" i="5"/>
  <c r="F30" i="5"/>
  <c r="F16" i="1" l="1"/>
  <c r="F36" i="1" l="1"/>
  <c r="F18" i="1"/>
  <c r="F38" i="1"/>
  <c r="F34" i="1"/>
  <c r="F62" i="1"/>
  <c r="F60" i="1"/>
  <c r="F58" i="1"/>
  <c r="F56" i="1"/>
  <c r="F54" i="1"/>
  <c r="F121" i="1"/>
  <c r="F120" i="1"/>
  <c r="F119" i="1"/>
  <c r="F116" i="1"/>
  <c r="F114" i="1"/>
  <c r="F112" i="1"/>
  <c r="F110" i="1"/>
  <c r="F108" i="1"/>
  <c r="F106" i="1"/>
  <c r="F104" i="1"/>
  <c r="F102" i="1"/>
  <c r="F72" i="1"/>
  <c r="F70" i="1"/>
  <c r="F68" i="1"/>
  <c r="F10" i="1"/>
  <c r="F8" i="1"/>
  <c r="F6" i="1"/>
  <c r="F27" i="5"/>
  <c r="F25" i="5"/>
  <c r="F23" i="5"/>
  <c r="F21" i="5"/>
  <c r="F19" i="5"/>
  <c r="F17" i="5"/>
  <c r="F15" i="5"/>
  <c r="F13" i="5"/>
  <c r="F11" i="5"/>
  <c r="F9" i="5"/>
  <c r="F7" i="5"/>
  <c r="F5" i="5"/>
  <c r="F70" i="5" l="1"/>
  <c r="G25" i="2" s="1"/>
  <c r="F100" i="1"/>
  <c r="F98" i="1"/>
  <c r="F96" i="1"/>
  <c r="F94" i="1"/>
  <c r="F92" i="1"/>
  <c r="F90" i="1"/>
  <c r="F88" i="1"/>
  <c r="F86" i="1"/>
  <c r="F84" i="1"/>
  <c r="F20" i="1" l="1"/>
  <c r="F44" i="1"/>
  <c r="F42" i="1"/>
  <c r="F66" i="1" l="1"/>
  <c r="F64" i="1"/>
  <c r="E123" i="1" l="1"/>
  <c r="F28" i="1"/>
  <c r="F26" i="1"/>
  <c r="F14" i="1" l="1"/>
  <c r="F22" i="1"/>
  <c r="F12" i="1" l="1"/>
  <c r="F24" i="1"/>
  <c r="F30" i="1"/>
  <c r="F32" i="1"/>
  <c r="F40" i="1"/>
  <c r="E48" i="1" l="1"/>
  <c r="F48" i="1"/>
  <c r="F50" i="1" s="1"/>
  <c r="G23" i="2" s="1"/>
  <c r="F123" i="1"/>
  <c r="F125" i="1" s="1"/>
  <c r="G24" i="2" l="1"/>
  <c r="G26" i="2" s="1"/>
  <c r="G27" i="2" l="1"/>
  <c r="G28" i="2" s="1"/>
</calcChain>
</file>

<file path=xl/sharedStrings.xml><?xml version="1.0" encoding="utf-8"?>
<sst xmlns="http://schemas.openxmlformats.org/spreadsheetml/2006/main" count="306" uniqueCount="166">
  <si>
    <t>Opis postavke</t>
  </si>
  <si>
    <t>Enota mere</t>
  </si>
  <si>
    <t>Količina</t>
  </si>
  <si>
    <t>Cena za enoto</t>
  </si>
  <si>
    <t>Vrednost</t>
  </si>
  <si>
    <t>1.</t>
  </si>
  <si>
    <t>kpl</t>
  </si>
  <si>
    <t>2.</t>
  </si>
  <si>
    <t>3.</t>
  </si>
  <si>
    <t>4.</t>
  </si>
  <si>
    <t>5.</t>
  </si>
  <si>
    <t>m3</t>
  </si>
  <si>
    <t>6.</t>
  </si>
  <si>
    <t>7.</t>
  </si>
  <si>
    <t>8.</t>
  </si>
  <si>
    <t>9.</t>
  </si>
  <si>
    <r>
      <t>m</t>
    </r>
    <r>
      <rPr>
        <vertAlign val="superscript"/>
        <sz val="10"/>
        <rFont val="Arial CE"/>
        <family val="2"/>
        <charset val="238"/>
      </rPr>
      <t>3</t>
    </r>
  </si>
  <si>
    <r>
      <t>m</t>
    </r>
    <r>
      <rPr>
        <vertAlign val="superscript"/>
        <sz val="10"/>
        <rFont val="Arial CE"/>
        <family val="2"/>
        <charset val="238"/>
      </rPr>
      <t>2</t>
    </r>
  </si>
  <si>
    <r>
      <t>m</t>
    </r>
    <r>
      <rPr>
        <vertAlign val="superscript"/>
        <sz val="10"/>
        <rFont val="Arial CE"/>
        <charset val="238"/>
      </rPr>
      <t>1</t>
    </r>
  </si>
  <si>
    <t>Št.</t>
  </si>
  <si>
    <t>Objekt:</t>
  </si>
  <si>
    <t>REKAPITULACIJA:</t>
  </si>
  <si>
    <t>€</t>
  </si>
  <si>
    <t>DDV 22%</t>
  </si>
  <si>
    <t>Vrednost z DDV:</t>
  </si>
  <si>
    <t>10.</t>
  </si>
  <si>
    <t>11.</t>
  </si>
  <si>
    <t>12.</t>
  </si>
  <si>
    <t>kos</t>
  </si>
  <si>
    <t>13.</t>
  </si>
  <si>
    <t>14.</t>
  </si>
  <si>
    <t>15.</t>
  </si>
  <si>
    <t>16.</t>
  </si>
  <si>
    <t>Ureditev Gregorčičeve ulice</t>
  </si>
  <si>
    <t xml:space="preserve">A. </t>
  </si>
  <si>
    <t>CESTA:</t>
  </si>
  <si>
    <t>Porušitev in odstranitev betonskih koritnic, odvoz na trajno deponijo)</t>
  </si>
  <si>
    <t>Strojni izkop obstoječega cestišča  v zemljišču pretežno III. kategorije, vključno z nakladanjem in odvozom na trajno deponijo na razdaljo do 5 km
580*0,5 =</t>
  </si>
  <si>
    <t>Dobava in vgrajevanje cestnega robnika 15/25/100 cm  vključno - komplet brez izkopa</t>
  </si>
  <si>
    <t>A.   CESTA</t>
  </si>
  <si>
    <t>B.</t>
  </si>
  <si>
    <t>Dobava in vgrajevanje cestnega robnika 15/25/100 - komplet</t>
  </si>
  <si>
    <t>Porušitev in odstranitev kanalizacije iz cevi s premerom do 40 cm vključno z jaški</t>
  </si>
  <si>
    <t>Premaz delovnih stikov obstoječega in novega asfalta z bitumensko emulzijo</t>
  </si>
  <si>
    <t>Izkop vezljive zemljine za 3. kategorije za temelje, kanalske rove, prepuste, drenaže, odvoz</t>
  </si>
  <si>
    <t>17.</t>
  </si>
  <si>
    <t>18.</t>
  </si>
  <si>
    <t>19.</t>
  </si>
  <si>
    <t>20.</t>
  </si>
  <si>
    <t>21.</t>
  </si>
  <si>
    <t>22.</t>
  </si>
  <si>
    <t>23.</t>
  </si>
  <si>
    <t>KANALIZACIJA</t>
  </si>
  <si>
    <t>B.   KANALIZACIJA</t>
  </si>
  <si>
    <t>Razna nepredvidena dela, ki se pojavijo v času gradnje (obračun po potrditvi nadzornega inženirja) ocenjeno 10%</t>
  </si>
  <si>
    <t>24.</t>
  </si>
  <si>
    <t>25.</t>
  </si>
  <si>
    <t>26.</t>
  </si>
  <si>
    <t>Vrednost brez DDV:</t>
  </si>
  <si>
    <t>CESTA SKUPAJ:</t>
  </si>
  <si>
    <t>KANALIZACIJA SKUPAJ:</t>
  </si>
  <si>
    <t>REKAPITULACIJA</t>
  </si>
  <si>
    <t>Zakoličba ceste</t>
  </si>
  <si>
    <t>Postavitev profilov in namestitev višin.</t>
  </si>
  <si>
    <t>kom</t>
  </si>
  <si>
    <t>Zakoličba obstoječih inštalacij ( elektro, TK, Vodovod, kanalizacija obstoječa)</t>
  </si>
  <si>
    <t>Zakoličba fekalne kanalizacije in postavitev profilov ter predaja količbenega zapisnika)</t>
  </si>
  <si>
    <t>m</t>
  </si>
  <si>
    <t xml:space="preserve">Zakoličba meteorne kanalizacije in postavitev profilov (+ navezave peskolovov 19 kom )
</t>
  </si>
  <si>
    <t>Zakoličba in izkanje za hišne priključke fekalne kanalizacije</t>
  </si>
  <si>
    <t xml:space="preserve">Izkop ( ročni) v bljižini obstoječih inštalacij in zaščita z obsipom ( peskom). </t>
  </si>
  <si>
    <t>Prečkanje obstoječih inštalacij z ročnim odkopom in zaščito z obsipom ( pesek).</t>
  </si>
  <si>
    <t xml:space="preserve">Dobava in vgraditev betonskeha jaška iz BC fi 400 za zaključek na hišnem priključku (komplet vsa dela)
</t>
  </si>
  <si>
    <t xml:space="preserve">Dobava in vgraditev LTŽ pokrova fi 50 na jašku za hišni priključek 400 KN
</t>
  </si>
  <si>
    <t xml:space="preserve">Izdelava fekalnih priključkov z navrtavo 2x jašek, tesnilo brez dobave cevi. </t>
  </si>
  <si>
    <t>Snemanje fekalne kanalizacije DN 200 in predaja posnetka.</t>
  </si>
  <si>
    <t>Izvedba tesnosti kanalizacije FK in predaja poročila DN 200</t>
  </si>
  <si>
    <t>Izvedba tesnosti jaškov in predaja poročila</t>
  </si>
  <si>
    <t>Izvedba geodetskega posnetka izvedenih del ( FK, MK, Cesta)</t>
  </si>
  <si>
    <t>Rušenje obstoječega LTŽ pokrova z razbijanjem betonskega venca</t>
  </si>
  <si>
    <t>Dvigovanje obstoječih LTŽ pokrovov na končno višino z izvedbo betonskega venca ( komplet vsa dela)</t>
  </si>
  <si>
    <t>ko</t>
  </si>
  <si>
    <t xml:space="preserve">Tlakovanje s kamen/beton v razmerju 60/40 v deb. do 30 cm na vtoku ali iztoku v jašek. </t>
  </si>
  <si>
    <t>m2</t>
  </si>
  <si>
    <t>27.</t>
  </si>
  <si>
    <t>Dobava in vgraditev betona C16/20 za obbetoniranje obstoječih elementov.</t>
  </si>
  <si>
    <t>28.</t>
  </si>
  <si>
    <t>Razna gradbena dela na priključkih ali uvozih na dvorišča.</t>
  </si>
  <si>
    <t>Delavec</t>
  </si>
  <si>
    <t>h</t>
  </si>
  <si>
    <t>Udarno kladivo</t>
  </si>
  <si>
    <t>Mini bager 5 t</t>
  </si>
  <si>
    <t xml:space="preserve">C. </t>
  </si>
  <si>
    <t>JAVNA RAZSVETLJAVA</t>
  </si>
  <si>
    <t>Zakoličba trase CR</t>
  </si>
  <si>
    <t>Izkop jarka globine 0,8 m in 0.4 m širine; zasutje z utrjevanjem po plasteh; povrnitev v obstoječe stanje</t>
  </si>
  <si>
    <t>Dodatek za ročni izkop ( ocena )</t>
  </si>
  <si>
    <t>Zaščita kabelske kanalizacije pri prečkanju povoznih površin - obbetoniranje cevi z betonom 
C 16/20 -  0,1m3/m1</t>
  </si>
  <si>
    <t>Dobava in zaščita kabelske kanalizacije, obsip s pesek 0/4</t>
  </si>
  <si>
    <t>Uvlečenje el. kabla v montažni temelj</t>
  </si>
  <si>
    <t>Izdelava geodetskega posnetka</t>
  </si>
  <si>
    <t>Ročni izkop kabelskega jarka (v območju obstoječih inštalacij ali ovir) z odmetom materiala na rob izkopa ter ročnim planiranjem dna kabelskega jarka.</t>
  </si>
  <si>
    <t>Strojni izkop kabelskega jarka z odmetom materiala na rob izkopa ter ročnim planiranjem dna kabelskega jarka.</t>
  </si>
  <si>
    <t>Ročni zasip kabelskega jarka z izkopnim materialom in z utrjevanjem po plasteh 20 cm in s končnim planiranjem.</t>
  </si>
  <si>
    <t>Strojni zasip kabelskega jarka z izkopnim materialom in z utrjevanjem po plasteh 20 cm in s končnim planiranjem.</t>
  </si>
  <si>
    <t>Nakladanje in odvoz odvečnega izkopanega materiala s kamionom, komplet s prenosi in prevozi, na trajno deponijo, vključno s stroški deponiranja materiala in pripadajočo dokumentacijo.</t>
  </si>
  <si>
    <t>Dobava in polaganje opozorilnega traku (z napisom "Pozor, energetski kabel!") v kabelski jarek nad kabli</t>
  </si>
  <si>
    <t>Dobava sejane zemlje v debelini od 10 do 15 cm, s planiranjem- vzpostavitev v prvotno stanje</t>
  </si>
  <si>
    <t>Dobava in postavitev AB montažnega kabelskega jaška, komplet z kombiniranim strojno ročnim izkopom, ter odmetom materiala na rob izkopain odvozom odvečnega materiala na trajno deponijo; dobava in izvedba podbetona C 16/20 v deb. 10 cm; izvedba naklonskega betona na dnu jaška in izvedba ponikovalnice; zasip z izkopanim materialom, z utrjevanjem po plasteh 30 cm. Notranje dimenzije jaškov: armirano betonski jašek fi 120 cm / višina 150 cm. Jašek mora biti obdelan- vključno z izdelavo vseh potrebnih prebojev</t>
  </si>
  <si>
    <t>Dobava in postavitev AB montažnega kabelskega jaška, komplet z kombiniranim strojno ročnim izkopom, ter odmetom materiala na rob izkopain odvozom odvečnega materiala na trajno deponijo; dobava in izvedba podbetona C 16/20 v deb. 10 cm; izvedba naklonskega betona na dnu jaška in izvedba ponikovalnice; zasip z izkopanim materialom, z utrjevanjem po plasteh 30 cm. Notranje dimenzije jaškov: armirano betonski jašek fi 150 cm / višina 150 cm. Jašek mora biti obdelan- vključno z izdelavo vseh potrebnih prebojev</t>
  </si>
  <si>
    <t>Dobava in vgradnja LTŽ pokrova za AB jašek, dim. 600 x 600 mm nosilnosti 400 kN, vključno s prilagoditvijo pokrova na ustrezno višino. Pokrov mora imeti napis "ELEKTRIKA" in protihrupni vložek</t>
  </si>
  <si>
    <t>Dobava in polaganje ozemljitvenega vodnika: - tračno zemljilo Fe-Zn 25x 4 mm, vključno z vsem spojnim materialom</t>
  </si>
  <si>
    <t>Dobava, planiranje in utrjevanje tamponskega drobljenca 0-32m, za dovozne poti in cestne bankine</t>
  </si>
  <si>
    <t>Dobava, planiranje in utrjevanje z gramozom</t>
  </si>
  <si>
    <t>Dobava in vgradnja geotekstila - gradbnega filca, 200 g</t>
  </si>
  <si>
    <t>Dobava in vgraditev peska 0/4 za obsip kanalizacije.</t>
  </si>
  <si>
    <t xml:space="preserve">Izdelava vzdolžne in prečne kanalizacije iz cevi iz PVC SN 8 vključno s podložno plastjo iz betona premera 16 cm v globini do 1m </t>
  </si>
  <si>
    <t>Izdelava kanalizacije iz cevi iz PVC cevi SN 8 vključno s podložno plastjo iz cementnega betona premera 20 cm v globini do 1m (fekalna kanalizacija)</t>
  </si>
  <si>
    <t>Izdelava kanalizacije iz cevi iz PVC SN 8, vključno s podložno plastjo iz cementnega betona, premera 30 cm, v globini do 1m (meteorna kanalizacija)</t>
  </si>
  <si>
    <t>Izdelava jaška iz betonske cevi, krožnega prereza s premerom 40 cm, globokega 1,5 do 2 m (Požiralnik)</t>
  </si>
  <si>
    <t>Izdelava jaška iz PVC, krožnega prereza s premerom 60 cm, globokega 1,0 do 1,5 m (jašek fekalne kanalizacije)</t>
  </si>
  <si>
    <t>Izdelava jaška iz betonske cevi, krožnega prereza s premerom 80 cm, globokega 1,0 do 1,5 m (jašek meteorne kanalizacije)</t>
  </si>
  <si>
    <t>Dobava in vgraditev rešetke iz duktilne litine z nosilnostjo 400 kN, s prerezom 400/400 mm (požiralnik)</t>
  </si>
  <si>
    <t>Dobava in vgraditev pokrova iz duktilne litine z nosilnostjo 400 kN s prerezom 600/600 mm (FJ)</t>
  </si>
  <si>
    <t xml:space="preserve">Dobava in vgraditev pokrova iz duktilne litine z nosilnostjo 400 kN, s prerezom 800/800 mm (VJ) </t>
  </si>
  <si>
    <t>Dobava in vgraditev odsepa na meteorno kanalizacijo DN 315/200/45</t>
  </si>
  <si>
    <t>Dobava in vgraditev vmesnih komadov na meteorno kanalizacijo DN 200/160</t>
  </si>
  <si>
    <t xml:space="preserve">Rezanje asfaltne plasti s talno diamantno žago, debeline  od 6  do10 cm
 </t>
  </si>
  <si>
    <t>Rušenje AB betonskih površin v deb. do 30 cm z odvozom materiala na trajno deponijo.</t>
  </si>
  <si>
    <t>Porušitev in odstranitev asfaltne plasti v debelini od 6 do 10 cm, nakladanje in odvoz na deponijo</t>
  </si>
  <si>
    <t xml:space="preserve">Planiranje in utrjevanje temeljnih tal
</t>
  </si>
  <si>
    <t xml:space="preserve">Dobava in vgrajevanje kamnitega materiala granulacije 0 - 125 mm, vključno z utrjevanjem, debelina 30 cm
</t>
  </si>
  <si>
    <t xml:space="preserve">Dobava in vgradnja kamnitega materiala granulacije 0 - 32 mm, debeline 20 cm
</t>
  </si>
  <si>
    <t xml:space="preserve">Fino planiranje kamnitega materiala, priprava za asfaltiranje
</t>
  </si>
  <si>
    <t>Izdelava nosilne plasti bituminizirane zmesi AC 16 surf B50/70 A4 v debelini 6 cm</t>
  </si>
  <si>
    <t>Izdelava nosilne plasti bituminizirane zmesi AC 22 bas B50/70 A4 v debelini 6 cm</t>
  </si>
  <si>
    <t xml:space="preserve">Izdelava nosilne plasti bituminizirane zmesi AC 8 surf B 5070 A4 v debelini 3 cm </t>
  </si>
  <si>
    <t>Čiščenje in pobrizg z emulzijo</t>
  </si>
  <si>
    <t xml:space="preserve">Doplačilo za izdelavo asfaltne mulde v širini 0,5m z vsemi potrebnimi deli
</t>
  </si>
  <si>
    <t>Izdelava drenaže iz cevi fi 110 z pripravo podlage in obsipom z rizlom</t>
  </si>
  <si>
    <t>Izdelava prebojev  na betonski jašek za priklop drenažne cevi in končna obdelava.</t>
  </si>
  <si>
    <t>29.</t>
  </si>
  <si>
    <t>30.</t>
  </si>
  <si>
    <t>31.</t>
  </si>
  <si>
    <t>32.</t>
  </si>
  <si>
    <t>33.</t>
  </si>
  <si>
    <t>34.</t>
  </si>
  <si>
    <t>Vgradnja v izkopan rov; pocinkan valjanec FeZn 25x4mm, vključno z dobavo</t>
  </si>
  <si>
    <t>Vgradnja križnih sponk 60x60 in izdelava križnih stikov, vključno z dobavo</t>
  </si>
  <si>
    <t>Vgradnja v izkopan rov; opozorilni trak, vključno z dobavo</t>
  </si>
  <si>
    <t>Vgradnja v izkopan DWP cev fi 65 mm, ter uvlačenje kabla v cev, vključno z dobavo</t>
  </si>
  <si>
    <t>Postavitev tipskega montažnega betonskega temelja, dimenzij fi 400/400,  komplet z izkopom, zasipom, utrjevanjem in planiranjem, vključno z dobavo.</t>
  </si>
  <si>
    <t>Rušenje zemljine 5. kategotrije  z udarnim kladivom - bager 20t</t>
  </si>
  <si>
    <t>ur</t>
  </si>
  <si>
    <t>C. JAVNA RAZSVETLJAVA</t>
  </si>
  <si>
    <r>
      <t>m</t>
    </r>
    <r>
      <rPr>
        <vertAlign val="superscript"/>
        <sz val="10"/>
        <rFont val="Arial"/>
        <family val="2"/>
        <charset val="238"/>
      </rPr>
      <t>3</t>
    </r>
  </si>
  <si>
    <t>Dovod</t>
  </si>
  <si>
    <r>
      <t>m</t>
    </r>
    <r>
      <rPr>
        <vertAlign val="superscript"/>
        <sz val="10"/>
        <rFont val="Arial"/>
        <family val="2"/>
        <charset val="238"/>
      </rPr>
      <t>2</t>
    </r>
  </si>
  <si>
    <t>Izvedba kabelske kanalizacije - planiranje podlage, dobava in polaganje PE cevi fi 110 mm (zunaj rebrasta, znotraj gladka), zasip cevi z betonom C 16/20 v debelini 10 cm okrog celotne cevi. Cevno kanalizacijo je potrebno izvesti  z uporabo PVC distančnikov (po priloženem načrtu- kos/m') (1x fi 110 mm)</t>
  </si>
  <si>
    <t>Izvedba kabelske kanalizacije - planiranje podlage, dobava in polaganje PE cevi fi 110 mm (zunaj rebrasta, znotraj gladka). Cevno kanalizacijo je potrebno izvesti z uporabo PVC distančnikov (po priloženem načrtu- kos/m')      (1x fi 110mm)</t>
  </si>
  <si>
    <t>Izvedba kabelske kanalizacije - planiranje podlage, dobava in polaganje PE cevi fi 160 mm (zunaj rebrasta, znotraj gladka). Cevno kanalizacijo je potrebno izvesti z uporabo PVC distančnikov (po priloženem načrtu - kos/m')        (1 x fi 160 mm)</t>
  </si>
  <si>
    <t>Izvedba kabelske kanalizacije - planiranje podlage, dobava in polaganje PE cevi fi 160 mm (zunaj rebrasta, znotraj gladka), zasip cevi z betonom C 16/20 v debelini 10 cm okrog celotne cevi. Cevno kanalizacijo je potrebno izvesti  z uporabo PVC distančnikov (po priloženem načrtu- kos/m').
(1 x fi 160 mm)</t>
  </si>
  <si>
    <t>Izvedba kabelske kanalizacije - planiranje podlage, dobava in polaganje PE cevi fi 160 mm (zunaj rebrasta, znotraj gladka), zasip cevi z betonom C 16/20 v debelini 10 cm okrog celotne cevi. Cevno kanalizacijo je potrebno izvesti  z uporabo PVC distančnikov (po priloženem načrtu- kos/m').
(2 x fi 160 mm)</t>
  </si>
  <si>
    <t>Kabelska kanalizacija (tip cevi : temenska trdnost tip 450, odpornost na udarce N, obvezna uporaba cevi v kosih dolžune 6m)</t>
  </si>
  <si>
    <t xml:space="preserve"> JAVNA RAZSVETLJAVA SKUPAJ:</t>
  </si>
  <si>
    <t xml:space="preserve">Ponudnik: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</si>
</sst>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\ &quot;€&quot;"/>
  </numFmts>
  <fonts count="21" x14ac:knownFonts="1">
    <font>
      <sz val="10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rgb="FFFFFFFF"/>
      <name val="Arial CE"/>
      <family val="2"/>
      <charset val="238"/>
    </font>
    <font>
      <sz val="10"/>
      <color rgb="FF000000"/>
      <name val="Arial CE"/>
      <family val="2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b/>
      <sz val="11"/>
      <color rgb="FF000000"/>
      <name val="Arial CE"/>
      <charset val="238"/>
    </font>
    <font>
      <vertAlign val="superscript"/>
      <sz val="10"/>
      <name val="Arial CE"/>
      <charset val="238"/>
    </font>
    <font>
      <vertAlign val="superscript"/>
      <sz val="10"/>
      <name val="Arial CE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0"/>
      <color theme="0"/>
      <name val="Arial"/>
      <family val="2"/>
      <charset val="238"/>
    </font>
    <font>
      <sz val="10"/>
      <color theme="0"/>
      <name val="Arial CE"/>
      <family val="2"/>
      <charset val="238"/>
    </font>
    <font>
      <b/>
      <sz val="10"/>
      <color theme="0"/>
      <name val="Arial CE"/>
      <charset val="238"/>
    </font>
    <font>
      <sz val="10"/>
      <color rgb="FF0070C0"/>
      <name val="Arial CE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19" fillId="0" borderId="0"/>
    <xf numFmtId="0" fontId="1" fillId="0" borderId="0"/>
    <xf numFmtId="0" fontId="1" fillId="0" borderId="0"/>
    <xf numFmtId="0" fontId="9" fillId="0" borderId="0"/>
    <xf numFmtId="0" fontId="9" fillId="0" borderId="0"/>
  </cellStyleXfs>
  <cellXfs count="88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4" fontId="0" fillId="0" borderId="1" xfId="0" applyNumberFormat="1" applyBorder="1" applyAlignment="1">
      <alignment horizontal="center" vertical="top" wrapText="1"/>
    </xf>
    <xf numFmtId="0" fontId="2" fillId="0" borderId="0" xfId="0" applyFont="1" applyAlignment="1">
      <alignment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4" fontId="0" fillId="0" borderId="0" xfId="0" applyNumberFormat="1" applyAlignment="1">
      <alignment horizontal="center" vertical="top" wrapText="1"/>
    </xf>
    <xf numFmtId="49" fontId="3" fillId="0" borderId="0" xfId="0" applyNumberFormat="1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4" fontId="3" fillId="0" borderId="0" xfId="0" applyNumberFormat="1" applyFont="1" applyAlignment="1">
      <alignment vertical="top" wrapText="1"/>
    </xf>
    <xf numFmtId="0" fontId="0" fillId="0" borderId="0" xfId="0" applyAlignment="1">
      <alignment horizontal="center" vertical="top" wrapText="1"/>
    </xf>
    <xf numFmtId="4" fontId="0" fillId="0" borderId="0" xfId="0" applyNumberFormat="1" applyAlignment="1">
      <alignment vertical="top" wrapText="1"/>
    </xf>
    <xf numFmtId="0" fontId="6" fillId="0" borderId="0" xfId="0" applyFont="1" applyAlignment="1">
      <alignment vertical="top" wrapText="1"/>
    </xf>
    <xf numFmtId="4" fontId="0" fillId="0" borderId="0" xfId="0" applyNumberFormat="1" applyAlignment="1">
      <alignment horizontal="center" wrapText="1"/>
    </xf>
    <xf numFmtId="4" fontId="0" fillId="0" borderId="0" xfId="0" applyNumberFormat="1" applyAlignment="1">
      <alignment horizontal="right" vertical="top" wrapText="1"/>
    </xf>
    <xf numFmtId="4" fontId="3" fillId="0" borderId="0" xfId="0" applyNumberFormat="1" applyFont="1" applyAlignment="1">
      <alignment horizontal="right" vertical="top" wrapText="1"/>
    </xf>
    <xf numFmtId="4" fontId="3" fillId="0" borderId="0" xfId="0" applyNumberFormat="1" applyFont="1" applyAlignment="1">
      <alignment horizontal="right" wrapText="1"/>
    </xf>
    <xf numFmtId="4" fontId="6" fillId="0" borderId="0" xfId="0" applyNumberFormat="1" applyFont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right" wrapText="1"/>
    </xf>
    <xf numFmtId="0" fontId="5" fillId="0" borderId="0" xfId="0" applyFont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vertical="top" wrapText="1"/>
    </xf>
    <xf numFmtId="0" fontId="10" fillId="0" borderId="0" xfId="0" applyFont="1"/>
    <xf numFmtId="4" fontId="10" fillId="0" borderId="0" xfId="0" applyNumberFormat="1" applyFont="1"/>
    <xf numFmtId="0" fontId="12" fillId="0" borderId="0" xfId="0" applyFont="1"/>
    <xf numFmtId="0" fontId="10" fillId="0" borderId="2" xfId="0" applyFont="1" applyBorder="1"/>
    <xf numFmtId="0" fontId="13" fillId="0" borderId="2" xfId="0" applyFont="1" applyBorder="1"/>
    <xf numFmtId="0" fontId="10" fillId="0" borderId="4" xfId="0" applyFont="1" applyBorder="1"/>
    <xf numFmtId="0" fontId="13" fillId="0" borderId="4" xfId="0" applyFont="1" applyBorder="1"/>
    <xf numFmtId="0" fontId="15" fillId="0" borderId="0" xfId="0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0" applyFont="1" applyAlignment="1">
      <alignment vertical="top" wrapText="1"/>
    </xf>
    <xf numFmtId="0" fontId="14" fillId="3" borderId="5" xfId="0" applyFont="1" applyFill="1" applyBorder="1"/>
    <xf numFmtId="0" fontId="12" fillId="3" borderId="5" xfId="0" applyFont="1" applyFill="1" applyBorder="1"/>
    <xf numFmtId="0" fontId="10" fillId="3" borderId="5" xfId="0" applyFont="1" applyFill="1" applyBorder="1"/>
    <xf numFmtId="49" fontId="0" fillId="4" borderId="0" xfId="0" applyNumberFormat="1" applyFill="1" applyAlignment="1">
      <alignment horizontal="center" vertical="top" wrapText="1"/>
    </xf>
    <xf numFmtId="0" fontId="0" fillId="4" borderId="0" xfId="0" applyFill="1" applyAlignment="1">
      <alignment horizontal="left" vertical="top" wrapText="1"/>
    </xf>
    <xf numFmtId="0" fontId="0" fillId="4" borderId="0" xfId="0" applyFill="1" applyAlignment="1">
      <alignment horizontal="center" wrapText="1"/>
    </xf>
    <xf numFmtId="4" fontId="0" fillId="4" borderId="0" xfId="0" applyNumberFormat="1" applyFill="1" applyAlignment="1">
      <alignment horizontal="center" wrapText="1"/>
    </xf>
    <xf numFmtId="4" fontId="3" fillId="4" borderId="0" xfId="0" applyNumberFormat="1" applyFont="1" applyFill="1" applyAlignment="1">
      <alignment horizontal="right" wrapText="1"/>
    </xf>
    <xf numFmtId="49" fontId="4" fillId="5" borderId="0" xfId="0" applyNumberFormat="1" applyFont="1" applyFill="1" applyAlignment="1">
      <alignment horizontal="center" vertical="top" wrapText="1"/>
    </xf>
    <xf numFmtId="0" fontId="4" fillId="5" borderId="0" xfId="0" applyFont="1" applyFill="1" applyAlignment="1">
      <alignment horizontal="left" vertical="top" wrapText="1"/>
    </xf>
    <xf numFmtId="0" fontId="0" fillId="5" borderId="0" xfId="0" applyFill="1" applyAlignment="1">
      <alignment horizontal="center" vertical="top" wrapText="1"/>
    </xf>
    <xf numFmtId="4" fontId="18" fillId="5" borderId="0" xfId="0" applyNumberFormat="1" applyFont="1" applyFill="1" applyAlignment="1">
      <alignment horizontal="center" vertical="top" wrapText="1"/>
    </xf>
    <xf numFmtId="4" fontId="0" fillId="5" borderId="0" xfId="0" applyNumberFormat="1" applyFill="1" applyAlignment="1">
      <alignment horizontal="center" vertical="top" wrapText="1"/>
    </xf>
    <xf numFmtId="4" fontId="3" fillId="5" borderId="0" xfId="0" applyNumberFormat="1" applyFont="1" applyFill="1" applyAlignment="1">
      <alignment horizontal="right" vertical="top" wrapText="1"/>
    </xf>
    <xf numFmtId="4" fontId="3" fillId="0" borderId="0" xfId="0" applyNumberFormat="1" applyFont="1" applyAlignment="1">
      <alignment horizontal="center" wrapText="1"/>
    </xf>
    <xf numFmtId="49" fontId="0" fillId="0" borderId="6" xfId="0" applyNumberFormat="1" applyBorder="1" applyAlignment="1">
      <alignment horizontal="center" vertical="top" wrapText="1"/>
    </xf>
    <xf numFmtId="0" fontId="0" fillId="0" borderId="6" xfId="0" applyBorder="1" applyAlignment="1">
      <alignment horizontal="left" vertical="top" wrapText="1"/>
    </xf>
    <xf numFmtId="0" fontId="0" fillId="0" borderId="6" xfId="0" applyBorder="1" applyAlignment="1">
      <alignment horizontal="center" vertical="top" wrapText="1"/>
    </xf>
    <xf numFmtId="4" fontId="0" fillId="0" borderId="6" xfId="0" applyNumberFormat="1" applyBorder="1" applyAlignment="1">
      <alignment horizontal="center" vertical="top" wrapText="1"/>
    </xf>
    <xf numFmtId="4" fontId="3" fillId="0" borderId="6" xfId="0" applyNumberFormat="1" applyFont="1" applyBorder="1" applyAlignment="1">
      <alignment horizontal="right" vertical="top" wrapText="1"/>
    </xf>
    <xf numFmtId="4" fontId="6" fillId="2" borderId="7" xfId="0" applyNumberFormat="1" applyFont="1" applyFill="1" applyBorder="1" applyAlignment="1">
      <alignment horizontal="right"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right" wrapText="1"/>
    </xf>
    <xf numFmtId="7" fontId="9" fillId="0" borderId="0" xfId="0" applyNumberFormat="1" applyFont="1" applyAlignment="1">
      <alignment wrapText="1"/>
    </xf>
    <xf numFmtId="164" fontId="9" fillId="0" borderId="0" xfId="1" applyNumberFormat="1" applyFont="1" applyAlignment="1" applyProtection="1">
      <alignment horizontal="right" wrapText="1"/>
      <protection locked="0"/>
    </xf>
    <xf numFmtId="1" fontId="9" fillId="0" borderId="0" xfId="0" applyNumberFormat="1" applyFont="1" applyAlignment="1">
      <alignment horizontal="right" wrapText="1"/>
    </xf>
    <xf numFmtId="4" fontId="0" fillId="0" borderId="0" xfId="0" applyNumberFormat="1" applyAlignment="1">
      <alignment horizontal="right" wrapText="1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4" fontId="18" fillId="0" borderId="0" xfId="0" applyNumberFormat="1" applyFont="1" applyAlignment="1">
      <alignment horizontal="center" vertical="top" wrapText="1"/>
    </xf>
    <xf numFmtId="0" fontId="9" fillId="0" borderId="0" xfId="3" applyFont="1" applyAlignment="1">
      <alignment horizontal="justify" vertical="top"/>
    </xf>
    <xf numFmtId="0" fontId="9" fillId="6" borderId="0" xfId="3" applyFont="1" applyFill="1" applyAlignment="1">
      <alignment horizontal="justify" vertical="top" wrapText="1"/>
    </xf>
    <xf numFmtId="0" fontId="9" fillId="0" borderId="0" xfId="5" applyAlignment="1">
      <alignment horizontal="justify" vertical="top" wrapText="1"/>
    </xf>
    <xf numFmtId="0" fontId="9" fillId="0" borderId="0" xfId="3" applyFont="1" applyAlignment="1">
      <alignment horizontal="left" vertical="top" wrapText="1"/>
    </xf>
    <xf numFmtId="0" fontId="9" fillId="0" borderId="0" xfId="3" applyFont="1" applyAlignment="1">
      <alignment horizontal="justify" vertical="top" wrapText="1"/>
    </xf>
    <xf numFmtId="0" fontId="19" fillId="0" borderId="0" xfId="1" applyAlignment="1">
      <alignment vertical="top" wrapText="1"/>
    </xf>
    <xf numFmtId="0" fontId="19" fillId="0" borderId="0" xfId="3" applyFont="1" applyAlignment="1">
      <alignment wrapText="1"/>
    </xf>
    <xf numFmtId="0" fontId="10" fillId="6" borderId="5" xfId="0" applyFont="1" applyFill="1" applyBorder="1"/>
    <xf numFmtId="0" fontId="10" fillId="0" borderId="4" xfId="0" applyFont="1" applyBorder="1" applyAlignment="1">
      <alignment horizontal="left"/>
    </xf>
    <xf numFmtId="4" fontId="13" fillId="0" borderId="4" xfId="0" applyNumberFormat="1" applyFont="1" applyBorder="1" applyAlignment="1">
      <alignment horizontal="right"/>
    </xf>
    <xf numFmtId="4" fontId="14" fillId="3" borderId="5" xfId="0" applyNumberFormat="1" applyFont="1" applyFill="1" applyBorder="1" applyAlignment="1">
      <alignment horizontal="right"/>
    </xf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left" vertical="top" wrapText="1"/>
    </xf>
    <xf numFmtId="4" fontId="13" fillId="0" borderId="2" xfId="0" applyNumberFormat="1" applyFont="1" applyBorder="1" applyAlignment="1">
      <alignment horizontal="center"/>
    </xf>
    <xf numFmtId="4" fontId="13" fillId="0" borderId="4" xfId="0" applyNumberFormat="1" applyFont="1" applyBorder="1" applyAlignment="1">
      <alignment horizontal="center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  <xf numFmtId="0" fontId="4" fillId="0" borderId="8" xfId="0" applyFont="1" applyBorder="1" applyAlignment="1">
      <alignment horizontal="right" vertical="top" wrapText="1"/>
    </xf>
    <xf numFmtId="0" fontId="4" fillId="0" borderId="9" xfId="0" applyFont="1" applyBorder="1" applyAlignment="1">
      <alignment horizontal="right" vertical="top" wrapText="1"/>
    </xf>
  </cellXfs>
  <cellStyles count="6">
    <cellStyle name="Navadno" xfId="0" builtinId="0"/>
    <cellStyle name="Navadno 2" xfId="2" xr:uid="{00000000-0005-0000-0000-000001000000}"/>
    <cellStyle name="Navadno 2 2" xfId="1" xr:uid="{00000000-0005-0000-0000-000002000000}"/>
    <cellStyle name="Navadno 2 3" xfId="5" xr:uid="{00000000-0005-0000-0000-000003000000}"/>
    <cellStyle name="Navadno 3" xfId="3" xr:uid="{00000000-0005-0000-0000-000004000000}"/>
    <cellStyle name="Navadno 4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I29"/>
  <sheetViews>
    <sheetView view="pageBreakPreview" zoomScale="130" zoomScaleNormal="100" zoomScaleSheetLayoutView="130" workbookViewId="0">
      <selection activeCell="B10" sqref="B10"/>
    </sheetView>
  </sheetViews>
  <sheetFormatPr defaultColWidth="8.85546875" defaultRowHeight="15.75" x14ac:dyDescent="0.25"/>
  <cols>
    <col min="1" max="6" width="8.85546875" style="27"/>
    <col min="7" max="7" width="10.5703125" style="28" bestFit="1" customWidth="1"/>
    <col min="8" max="8" width="8.85546875" style="28"/>
    <col min="9" max="16384" width="8.85546875" style="27"/>
  </cols>
  <sheetData>
    <row r="1" spans="1:8" x14ac:dyDescent="0.25">
      <c r="A1" s="78" t="s">
        <v>165</v>
      </c>
      <c r="B1" s="78"/>
      <c r="C1" s="78"/>
      <c r="D1" s="78"/>
    </row>
    <row r="14" spans="1:8" ht="21" x14ac:dyDescent="0.35">
      <c r="B14" s="79" t="s">
        <v>61</v>
      </c>
      <c r="C14" s="79"/>
      <c r="D14" s="79"/>
      <c r="E14" s="79"/>
      <c r="F14" s="79"/>
      <c r="G14" s="79"/>
      <c r="H14" s="79"/>
    </row>
    <row r="17" spans="1:9" x14ac:dyDescent="0.25">
      <c r="A17" s="29" t="s">
        <v>20</v>
      </c>
      <c r="B17" s="80" t="s">
        <v>33</v>
      </c>
      <c r="C17" s="80"/>
      <c r="D17" s="80"/>
      <c r="E17" s="80"/>
      <c r="F17" s="80"/>
      <c r="G17" s="80"/>
      <c r="H17" s="80"/>
    </row>
    <row r="18" spans="1:9" x14ac:dyDescent="0.25">
      <c r="B18" s="80"/>
      <c r="C18" s="80"/>
      <c r="D18" s="80"/>
      <c r="E18" s="80"/>
      <c r="F18" s="80"/>
      <c r="G18" s="80"/>
      <c r="H18" s="80"/>
    </row>
    <row r="19" spans="1:9" ht="6.75" customHeight="1" x14ac:dyDescent="0.25">
      <c r="B19" s="80"/>
      <c r="C19" s="80"/>
      <c r="D19" s="80"/>
      <c r="E19" s="80"/>
      <c r="F19" s="80"/>
      <c r="G19" s="80"/>
      <c r="H19" s="80"/>
    </row>
    <row r="21" spans="1:9" x14ac:dyDescent="0.25">
      <c r="A21" s="27" t="s">
        <v>21</v>
      </c>
    </row>
    <row r="23" spans="1:9" x14ac:dyDescent="0.25">
      <c r="A23" s="30" t="s">
        <v>39</v>
      </c>
      <c r="B23" s="30"/>
      <c r="C23" s="30"/>
      <c r="D23" s="30"/>
      <c r="E23" s="30"/>
      <c r="F23" s="30"/>
      <c r="G23" s="81">
        <f>'CESTA, KANALIZACIJA'!F50</f>
        <v>0</v>
      </c>
      <c r="H23" s="81"/>
      <c r="I23" s="31" t="s">
        <v>22</v>
      </c>
    </row>
    <row r="24" spans="1:9" x14ac:dyDescent="0.25">
      <c r="A24" s="30" t="s">
        <v>53</v>
      </c>
      <c r="B24" s="30"/>
      <c r="C24" s="30"/>
      <c r="D24" s="30"/>
      <c r="E24" s="30"/>
      <c r="F24" s="30"/>
      <c r="G24" s="81">
        <f>'CESTA, KANALIZACIJA'!F125</f>
        <v>0</v>
      </c>
      <c r="H24" s="81"/>
      <c r="I24" s="31" t="s">
        <v>22</v>
      </c>
    </row>
    <row r="25" spans="1:9" x14ac:dyDescent="0.25">
      <c r="A25" s="32" t="s">
        <v>154</v>
      </c>
      <c r="B25" s="30"/>
      <c r="C25" s="30"/>
      <c r="D25" s="30"/>
      <c r="E25" s="30"/>
      <c r="F25" s="30"/>
      <c r="G25" s="82">
        <f>JR!F70</f>
        <v>0</v>
      </c>
      <c r="H25" s="82"/>
      <c r="I25" s="31" t="s">
        <v>22</v>
      </c>
    </row>
    <row r="26" spans="1:9" ht="16.5" thickBot="1" x14ac:dyDescent="0.3">
      <c r="A26" s="74" t="s">
        <v>58</v>
      </c>
      <c r="B26" s="30"/>
      <c r="C26" s="30"/>
      <c r="D26" s="30"/>
      <c r="E26" s="30"/>
      <c r="F26" s="30"/>
      <c r="G26" s="76">
        <f>G23+G24+G25</f>
        <v>0</v>
      </c>
      <c r="H26" s="76"/>
      <c r="I26" s="31" t="s">
        <v>22</v>
      </c>
    </row>
    <row r="27" spans="1:9" ht="16.5" thickTop="1" x14ac:dyDescent="0.25">
      <c r="A27" s="75" t="s">
        <v>23</v>
      </c>
      <c r="B27" s="75"/>
      <c r="C27" s="32"/>
      <c r="D27" s="32"/>
      <c r="E27" s="32"/>
      <c r="F27" s="32"/>
      <c r="G27" s="76">
        <f>G26*0.22</f>
        <v>0</v>
      </c>
      <c r="H27" s="76"/>
      <c r="I27" s="33" t="s">
        <v>22</v>
      </c>
    </row>
    <row r="28" spans="1:9" ht="19.5" thickBot="1" x14ac:dyDescent="0.35">
      <c r="A28" s="38" t="s">
        <v>24</v>
      </c>
      <c r="B28" s="39"/>
      <c r="C28" s="39"/>
      <c r="D28" s="39"/>
      <c r="E28" s="39"/>
      <c r="F28" s="39"/>
      <c r="G28" s="77">
        <f>G27+G26</f>
        <v>0</v>
      </c>
      <c r="H28" s="77"/>
      <c r="I28" s="37" t="s">
        <v>22</v>
      </c>
    </row>
    <row r="29" spans="1:9" ht="16.5" thickTop="1" x14ac:dyDescent="0.25"/>
  </sheetData>
  <mergeCells count="10">
    <mergeCell ref="A27:B27"/>
    <mergeCell ref="G27:H27"/>
    <mergeCell ref="G28:H28"/>
    <mergeCell ref="A1:D1"/>
    <mergeCell ref="B14:H14"/>
    <mergeCell ref="B17:H19"/>
    <mergeCell ref="G23:H23"/>
    <mergeCell ref="G24:H24"/>
    <mergeCell ref="G26:H26"/>
    <mergeCell ref="G25:H25"/>
  </mergeCells>
  <pageMargins left="1.1023622047244095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</sheetPr>
  <dimension ref="A1:AMK562"/>
  <sheetViews>
    <sheetView view="pageLayout" zoomScale="115" zoomScaleNormal="90" zoomScaleSheetLayoutView="115" zoomScalePageLayoutView="115" workbookViewId="0">
      <selection activeCell="B41" sqref="B41"/>
    </sheetView>
  </sheetViews>
  <sheetFormatPr defaultRowHeight="12.75" x14ac:dyDescent="0.2"/>
  <cols>
    <col min="1" max="1" width="4.140625" style="1"/>
    <col min="2" max="2" width="40.5703125" style="2"/>
    <col min="3" max="3" width="8.28515625" style="1"/>
    <col min="4" max="4" width="8.7109375" style="2" bestFit="1" customWidth="1"/>
    <col min="5" max="5" width="9.140625" style="2" bestFit="1" customWidth="1"/>
    <col min="6" max="6" width="10.7109375" style="23" bestFit="1" customWidth="1"/>
    <col min="7" max="7" width="9.7109375" style="2"/>
    <col min="8" max="1025" width="8" style="2"/>
  </cols>
  <sheetData>
    <row r="1" spans="1:13" s="3" customFormat="1" ht="36" customHeight="1" x14ac:dyDescent="0.2">
      <c r="A1" s="4" t="s">
        <v>19</v>
      </c>
      <c r="B1" s="5" t="s">
        <v>0</v>
      </c>
      <c r="C1" s="5" t="s">
        <v>1</v>
      </c>
      <c r="D1" s="5" t="s">
        <v>2</v>
      </c>
      <c r="E1" s="6" t="s">
        <v>3</v>
      </c>
      <c r="F1" s="6" t="s">
        <v>4</v>
      </c>
      <c r="G1" s="34"/>
      <c r="H1" s="35"/>
      <c r="I1" s="35"/>
      <c r="J1" s="35"/>
      <c r="K1" s="35"/>
      <c r="L1" s="35"/>
      <c r="M1" s="7"/>
    </row>
    <row r="2" spans="1:13" s="3" customFormat="1" ht="15" customHeight="1" x14ac:dyDescent="0.2">
      <c r="A2" s="8"/>
      <c r="B2" s="14"/>
      <c r="C2" s="14"/>
      <c r="D2" s="14"/>
      <c r="E2" s="10"/>
      <c r="F2" s="18"/>
      <c r="G2" s="34"/>
      <c r="H2" s="35"/>
      <c r="I2" s="35"/>
      <c r="J2" s="35"/>
      <c r="K2" s="35"/>
      <c r="L2" s="35"/>
      <c r="M2" s="7"/>
    </row>
    <row r="3" spans="1:13" x14ac:dyDescent="0.2">
      <c r="A3" s="8"/>
      <c r="B3" s="9"/>
      <c r="C3" s="14"/>
      <c r="D3" s="10"/>
      <c r="E3" s="10"/>
      <c r="F3" s="19"/>
      <c r="G3" s="34"/>
      <c r="H3" s="35"/>
      <c r="I3" s="35"/>
      <c r="J3" s="35"/>
      <c r="K3" s="35"/>
      <c r="L3" s="35"/>
      <c r="M3" s="7"/>
    </row>
    <row r="4" spans="1:13" x14ac:dyDescent="0.2">
      <c r="A4" s="45" t="s">
        <v>34</v>
      </c>
      <c r="B4" s="46" t="s">
        <v>35</v>
      </c>
      <c r="C4" s="47"/>
      <c r="D4" s="48"/>
      <c r="E4" s="49"/>
      <c r="F4" s="50"/>
      <c r="G4" s="34"/>
      <c r="H4" s="35"/>
      <c r="I4" s="35"/>
      <c r="J4" s="35"/>
      <c r="K4" s="35"/>
      <c r="L4" s="35"/>
      <c r="M4" s="7"/>
    </row>
    <row r="5" spans="1:13" x14ac:dyDescent="0.2">
      <c r="A5" s="64"/>
      <c r="B5" s="65"/>
      <c r="C5" s="14"/>
      <c r="D5" s="66"/>
      <c r="E5" s="10"/>
      <c r="F5" s="19"/>
      <c r="G5" s="34"/>
      <c r="H5" s="35"/>
      <c r="I5" s="35"/>
      <c r="J5" s="35"/>
      <c r="K5" s="35"/>
      <c r="L5" s="35"/>
      <c r="M5" s="7"/>
    </row>
    <row r="6" spans="1:13" ht="14.25" x14ac:dyDescent="0.2">
      <c r="A6" s="8" t="s">
        <v>5</v>
      </c>
      <c r="B6" s="9" t="s">
        <v>62</v>
      </c>
      <c r="C6" s="1" t="s">
        <v>18</v>
      </c>
      <c r="D6" s="17">
        <v>200</v>
      </c>
      <c r="E6" s="17"/>
      <c r="F6" s="20">
        <f>D6*E6</f>
        <v>0</v>
      </c>
      <c r="G6" s="34"/>
      <c r="H6" s="35"/>
      <c r="I6" s="35"/>
      <c r="J6" s="35"/>
      <c r="K6" s="35"/>
      <c r="L6" s="35"/>
      <c r="M6" s="7"/>
    </row>
    <row r="7" spans="1:13" x14ac:dyDescent="0.2">
      <c r="A7" s="8"/>
      <c r="B7" s="9"/>
      <c r="D7" s="17"/>
      <c r="E7" s="17"/>
      <c r="F7" s="20"/>
      <c r="G7" s="34"/>
      <c r="H7" s="35"/>
      <c r="I7" s="35"/>
      <c r="J7" s="35"/>
      <c r="K7" s="35"/>
      <c r="L7" s="35"/>
      <c r="M7" s="7"/>
    </row>
    <row r="8" spans="1:13" x14ac:dyDescent="0.2">
      <c r="A8" s="8" t="s">
        <v>7</v>
      </c>
      <c r="B8" s="9" t="s">
        <v>63</v>
      </c>
      <c r="C8" s="1" t="s">
        <v>64</v>
      </c>
      <c r="D8" s="17">
        <v>10</v>
      </c>
      <c r="E8" s="17"/>
      <c r="F8" s="20">
        <f>D8*E8</f>
        <v>0</v>
      </c>
      <c r="G8" s="34"/>
      <c r="H8" s="35"/>
      <c r="I8" s="35"/>
      <c r="J8" s="35"/>
      <c r="K8" s="35"/>
      <c r="L8" s="35"/>
      <c r="M8" s="7"/>
    </row>
    <row r="9" spans="1:13" x14ac:dyDescent="0.2">
      <c r="A9" s="8"/>
      <c r="B9" s="9"/>
      <c r="D9" s="17"/>
      <c r="E9" s="17"/>
      <c r="F9" s="20"/>
      <c r="G9" s="34"/>
      <c r="H9" s="35"/>
      <c r="I9" s="35"/>
      <c r="J9" s="35"/>
      <c r="K9" s="35"/>
      <c r="L9" s="35"/>
      <c r="M9" s="7"/>
    </row>
    <row r="10" spans="1:13" ht="25.5" x14ac:dyDescent="0.2">
      <c r="A10" s="8" t="s">
        <v>8</v>
      </c>
      <c r="B10" s="9" t="s">
        <v>65</v>
      </c>
      <c r="C10" s="1" t="s">
        <v>6</v>
      </c>
      <c r="D10" s="17">
        <v>1</v>
      </c>
      <c r="E10" s="17"/>
      <c r="F10" s="20">
        <f>D10*E10</f>
        <v>0</v>
      </c>
      <c r="G10" s="34"/>
      <c r="H10" s="35"/>
      <c r="I10" s="35"/>
      <c r="J10" s="35"/>
      <c r="K10" s="35"/>
      <c r="L10" s="35"/>
      <c r="M10" s="7"/>
    </row>
    <row r="11" spans="1:13" x14ac:dyDescent="0.2">
      <c r="A11" s="8"/>
      <c r="B11" s="9"/>
      <c r="D11" s="17"/>
      <c r="E11" s="17"/>
      <c r="F11" s="20"/>
      <c r="G11" s="34"/>
      <c r="H11" s="35"/>
      <c r="I11" s="35"/>
      <c r="J11" s="35"/>
      <c r="K11" s="35"/>
      <c r="L11" s="35"/>
      <c r="M11" s="7"/>
    </row>
    <row r="12" spans="1:13" ht="27.6" customHeight="1" x14ac:dyDescent="0.2">
      <c r="A12" s="8" t="s">
        <v>9</v>
      </c>
      <c r="B12" s="9" t="s">
        <v>127</v>
      </c>
      <c r="C12" s="1" t="s">
        <v>18</v>
      </c>
      <c r="D12" s="17">
        <v>95</v>
      </c>
      <c r="E12" s="17"/>
      <c r="F12" s="20">
        <f t="shared" ref="F12:F40" si="0">D12*E12</f>
        <v>0</v>
      </c>
      <c r="G12" s="34"/>
      <c r="H12" s="35"/>
      <c r="I12" s="35"/>
      <c r="J12" s="35"/>
      <c r="K12" s="35"/>
      <c r="L12" s="35"/>
      <c r="M12" s="7"/>
    </row>
    <row r="13" spans="1:13" ht="12" customHeight="1" x14ac:dyDescent="0.2">
      <c r="A13" s="8"/>
      <c r="B13" s="9"/>
      <c r="D13" s="17"/>
      <c r="E13" s="17"/>
      <c r="F13" s="20"/>
      <c r="G13" s="34"/>
      <c r="H13" s="35"/>
      <c r="I13" s="35"/>
      <c r="J13" s="35"/>
      <c r="K13" s="35"/>
      <c r="L13" s="35"/>
      <c r="M13" s="7"/>
    </row>
    <row r="14" spans="1:13" ht="33.6" customHeight="1" x14ac:dyDescent="0.2">
      <c r="A14" s="8" t="s">
        <v>10</v>
      </c>
      <c r="B14" s="9" t="s">
        <v>129</v>
      </c>
      <c r="C14" s="1" t="s">
        <v>17</v>
      </c>
      <c r="D14" s="17">
        <v>693</v>
      </c>
      <c r="E14" s="17"/>
      <c r="F14" s="20">
        <f t="shared" ref="F14" si="1">D14*E14</f>
        <v>0</v>
      </c>
      <c r="G14" s="34"/>
      <c r="H14" s="35"/>
      <c r="I14" s="35"/>
      <c r="J14" s="35"/>
      <c r="K14" s="35"/>
      <c r="L14" s="35"/>
      <c r="M14" s="7"/>
    </row>
    <row r="15" spans="1:13" ht="12" customHeight="1" x14ac:dyDescent="0.2">
      <c r="A15" s="8"/>
      <c r="B15" s="9"/>
      <c r="D15" s="17"/>
      <c r="E15" s="17"/>
      <c r="F15" s="20"/>
      <c r="G15" s="34"/>
      <c r="H15" s="35"/>
      <c r="I15" s="35"/>
      <c r="J15" s="35"/>
      <c r="K15" s="35"/>
      <c r="L15" s="35"/>
      <c r="M15" s="7"/>
    </row>
    <row r="16" spans="1:13" ht="33.6" customHeight="1" x14ac:dyDescent="0.2">
      <c r="A16" s="8" t="s">
        <v>12</v>
      </c>
      <c r="B16" s="9" t="s">
        <v>152</v>
      </c>
      <c r="C16" s="1" t="s">
        <v>153</v>
      </c>
      <c r="D16" s="17">
        <v>65</v>
      </c>
      <c r="E16" s="17"/>
      <c r="F16" s="20">
        <f t="shared" ref="F16" si="2">D16*E16</f>
        <v>0</v>
      </c>
      <c r="G16" s="34"/>
      <c r="H16" s="35"/>
      <c r="I16" s="35"/>
      <c r="J16" s="35"/>
      <c r="K16" s="35"/>
      <c r="L16" s="35"/>
      <c r="M16" s="7"/>
    </row>
    <row r="17" spans="1:13" x14ac:dyDescent="0.2">
      <c r="A17" s="8"/>
      <c r="B17" s="9"/>
      <c r="D17" s="17"/>
      <c r="E17" s="17"/>
      <c r="F17" s="20"/>
      <c r="G17" s="34"/>
      <c r="H17" s="35"/>
      <c r="I17" s="35"/>
      <c r="J17" s="35"/>
      <c r="K17" s="35"/>
      <c r="L17" s="35"/>
      <c r="M17" s="7"/>
    </row>
    <row r="18" spans="1:13" ht="31.15" customHeight="1" x14ac:dyDescent="0.2">
      <c r="A18" s="8" t="s">
        <v>13</v>
      </c>
      <c r="B18" s="9" t="s">
        <v>128</v>
      </c>
      <c r="C18" s="1" t="s">
        <v>83</v>
      </c>
      <c r="D18" s="17">
        <v>152</v>
      </c>
      <c r="E18" s="51"/>
      <c r="F18" s="20">
        <f>E18*D18</f>
        <v>0</v>
      </c>
      <c r="G18" s="34"/>
      <c r="H18" s="35"/>
      <c r="I18" s="35"/>
      <c r="J18" s="35"/>
      <c r="K18" s="35"/>
      <c r="L18" s="35"/>
      <c r="M18" s="7"/>
    </row>
    <row r="19" spans="1:13" ht="12" customHeight="1" x14ac:dyDescent="0.2">
      <c r="A19" s="8"/>
      <c r="B19" s="9"/>
      <c r="D19" s="17"/>
      <c r="E19" s="17"/>
      <c r="F19" s="20"/>
      <c r="G19" s="34"/>
      <c r="H19" s="35"/>
      <c r="I19" s="35"/>
      <c r="J19" s="35"/>
      <c r="K19" s="35"/>
      <c r="L19" s="35"/>
      <c r="M19" s="7"/>
    </row>
    <row r="20" spans="1:13" ht="25.5" x14ac:dyDescent="0.2">
      <c r="A20" s="8" t="s">
        <v>14</v>
      </c>
      <c r="B20" s="9" t="s">
        <v>36</v>
      </c>
      <c r="C20" s="1" t="s">
        <v>18</v>
      </c>
      <c r="D20" s="17">
        <v>55</v>
      </c>
      <c r="E20" s="17"/>
      <c r="F20" s="20">
        <f t="shared" ref="F20" si="3">D20*E20</f>
        <v>0</v>
      </c>
      <c r="G20" s="34"/>
      <c r="H20" s="35"/>
      <c r="I20" s="35"/>
      <c r="J20" s="35"/>
      <c r="K20" s="35"/>
      <c r="L20" s="35"/>
      <c r="M20" s="7"/>
    </row>
    <row r="21" spans="1:13" ht="12" customHeight="1" x14ac:dyDescent="0.2">
      <c r="A21" s="8"/>
      <c r="B21" s="9"/>
      <c r="D21" s="17"/>
      <c r="E21" s="17"/>
      <c r="F21" s="20"/>
      <c r="G21" s="34"/>
      <c r="H21" s="35"/>
      <c r="I21" s="35"/>
      <c r="J21" s="35"/>
      <c r="K21" s="35"/>
      <c r="L21" s="35"/>
      <c r="M21" s="7"/>
    </row>
    <row r="22" spans="1:13" ht="40.15" customHeight="1" x14ac:dyDescent="0.2">
      <c r="A22" s="8" t="s">
        <v>15</v>
      </c>
      <c r="B22" s="9" t="s">
        <v>37</v>
      </c>
      <c r="C22" s="1" t="s">
        <v>16</v>
      </c>
      <c r="D22" s="17">
        <v>660</v>
      </c>
      <c r="E22" s="17"/>
      <c r="F22" s="20">
        <f t="shared" ref="F22" si="4">D22*E22</f>
        <v>0</v>
      </c>
      <c r="G22" s="34"/>
      <c r="H22" s="35"/>
      <c r="I22" s="35"/>
      <c r="J22" s="35"/>
      <c r="K22" s="35"/>
      <c r="L22" s="35"/>
      <c r="M22" s="7"/>
    </row>
    <row r="23" spans="1:13" ht="12.75" customHeight="1" x14ac:dyDescent="0.2">
      <c r="A23" s="8"/>
      <c r="B23" s="9"/>
      <c r="D23" s="17"/>
      <c r="E23" s="17"/>
      <c r="F23" s="20"/>
      <c r="G23" s="34"/>
      <c r="H23" s="35"/>
      <c r="I23" s="35"/>
      <c r="J23" s="35"/>
      <c r="K23" s="35"/>
      <c r="L23" s="35"/>
      <c r="M23" s="7"/>
    </row>
    <row r="24" spans="1:13" ht="15" customHeight="1" x14ac:dyDescent="0.2">
      <c r="A24" s="8" t="s">
        <v>25</v>
      </c>
      <c r="B24" s="9" t="s">
        <v>130</v>
      </c>
      <c r="C24" s="1" t="s">
        <v>17</v>
      </c>
      <c r="D24" s="17">
        <v>1100</v>
      </c>
      <c r="E24" s="17"/>
      <c r="F24" s="20">
        <f t="shared" si="0"/>
        <v>0</v>
      </c>
      <c r="G24" s="34"/>
      <c r="H24" s="35"/>
      <c r="I24" s="35"/>
      <c r="J24" s="35"/>
      <c r="K24" s="35"/>
      <c r="L24" s="35"/>
      <c r="M24" s="7"/>
    </row>
    <row r="25" spans="1:13" ht="12.75" customHeight="1" x14ac:dyDescent="0.2">
      <c r="A25" s="8"/>
      <c r="B25" s="9"/>
      <c r="D25" s="17"/>
      <c r="E25" s="17"/>
      <c r="F25" s="20"/>
      <c r="G25" s="34"/>
      <c r="H25" s="35"/>
      <c r="I25" s="35"/>
      <c r="J25" s="35"/>
      <c r="K25" s="35"/>
      <c r="L25" s="35"/>
      <c r="M25" s="7"/>
    </row>
    <row r="26" spans="1:13" ht="40.9" customHeight="1" x14ac:dyDescent="0.2">
      <c r="A26" s="8" t="s">
        <v>26</v>
      </c>
      <c r="B26" s="9" t="s">
        <v>131</v>
      </c>
      <c r="C26" s="1" t="s">
        <v>16</v>
      </c>
      <c r="D26" s="17">
        <v>330</v>
      </c>
      <c r="E26" s="17"/>
      <c r="F26" s="20">
        <f t="shared" ref="F26" si="5">D26*E26</f>
        <v>0</v>
      </c>
      <c r="G26" s="34"/>
      <c r="H26" s="35"/>
      <c r="I26" s="35"/>
      <c r="J26" s="35"/>
      <c r="K26" s="35"/>
      <c r="L26" s="35"/>
      <c r="M26" s="7"/>
    </row>
    <row r="27" spans="1:13" x14ac:dyDescent="0.2">
      <c r="A27" s="8"/>
      <c r="B27" s="9"/>
      <c r="C27" s="14"/>
      <c r="D27" s="10"/>
      <c r="E27" s="10"/>
      <c r="F27" s="19"/>
      <c r="G27" s="34"/>
      <c r="H27" s="35"/>
      <c r="I27" s="35"/>
      <c r="J27" s="35"/>
      <c r="K27" s="35"/>
      <c r="L27" s="35"/>
      <c r="M27" s="7"/>
    </row>
    <row r="28" spans="1:13" ht="31.9" customHeight="1" x14ac:dyDescent="0.2">
      <c r="A28" s="8" t="s">
        <v>27</v>
      </c>
      <c r="B28" s="9" t="s">
        <v>132</v>
      </c>
      <c r="C28" s="1" t="s">
        <v>16</v>
      </c>
      <c r="D28" s="17">
        <v>220</v>
      </c>
      <c r="E28" s="17"/>
      <c r="F28" s="20">
        <f t="shared" ref="F28" si="6">D28*E28</f>
        <v>0</v>
      </c>
      <c r="G28" s="34"/>
      <c r="H28" s="35"/>
      <c r="I28" s="35"/>
      <c r="J28" s="36"/>
      <c r="K28" s="35"/>
      <c r="L28" s="35"/>
      <c r="M28" s="7"/>
    </row>
    <row r="29" spans="1:13" x14ac:dyDescent="0.2">
      <c r="A29" s="8"/>
      <c r="B29" s="9"/>
      <c r="C29" s="14"/>
      <c r="D29" s="10"/>
      <c r="E29" s="10"/>
      <c r="F29" s="19"/>
      <c r="G29" s="34"/>
      <c r="H29" s="35"/>
      <c r="I29" s="35"/>
      <c r="J29" s="35"/>
      <c r="K29" s="35"/>
      <c r="L29" s="35"/>
      <c r="M29" s="7"/>
    </row>
    <row r="30" spans="1:13" ht="28.15" customHeight="1" x14ac:dyDescent="0.2">
      <c r="A30" s="8" t="s">
        <v>29</v>
      </c>
      <c r="B30" s="9" t="s">
        <v>133</v>
      </c>
      <c r="C30" s="1" t="s">
        <v>17</v>
      </c>
      <c r="D30" s="17">
        <v>1100</v>
      </c>
      <c r="E30" s="17"/>
      <c r="F30" s="20">
        <f t="shared" si="0"/>
        <v>0</v>
      </c>
      <c r="G30" s="34"/>
      <c r="H30" s="35"/>
      <c r="I30" s="35"/>
      <c r="J30" s="36"/>
      <c r="K30" s="35"/>
      <c r="L30" s="35"/>
      <c r="M30" s="7"/>
    </row>
    <row r="31" spans="1:13" x14ac:dyDescent="0.2">
      <c r="A31" s="8"/>
      <c r="B31" s="9"/>
      <c r="C31" s="14"/>
      <c r="D31" s="10"/>
      <c r="E31" s="10"/>
      <c r="F31" s="19"/>
      <c r="G31" s="34"/>
      <c r="H31" s="35"/>
      <c r="I31" s="35"/>
      <c r="J31" s="36"/>
      <c r="K31" s="36"/>
      <c r="L31" s="35"/>
      <c r="M31" s="7"/>
    </row>
    <row r="32" spans="1:13" ht="30" customHeight="1" x14ac:dyDescent="0.2">
      <c r="A32" s="8" t="s">
        <v>30</v>
      </c>
      <c r="B32" s="9" t="s">
        <v>134</v>
      </c>
      <c r="C32" s="1" t="s">
        <v>17</v>
      </c>
      <c r="D32" s="17">
        <v>60</v>
      </c>
      <c r="E32" s="17"/>
      <c r="F32" s="20">
        <f t="shared" si="0"/>
        <v>0</v>
      </c>
      <c r="G32" s="34"/>
      <c r="H32" s="35"/>
      <c r="I32" s="35"/>
      <c r="J32" s="35"/>
      <c r="K32" s="35"/>
      <c r="L32" s="35"/>
      <c r="M32" s="7"/>
    </row>
    <row r="33" spans="1:13" x14ac:dyDescent="0.2">
      <c r="A33" s="8"/>
      <c r="B33" s="9"/>
      <c r="C33" s="14"/>
      <c r="D33" s="10"/>
      <c r="E33" s="10"/>
      <c r="F33" s="19"/>
      <c r="G33" s="34"/>
      <c r="H33" s="35"/>
      <c r="I33" s="35"/>
      <c r="J33" s="35"/>
      <c r="K33" s="36"/>
      <c r="L33" s="35"/>
      <c r="M33" s="7"/>
    </row>
    <row r="34" spans="1:13" ht="25.5" x14ac:dyDescent="0.2">
      <c r="A34" s="8" t="s">
        <v>31</v>
      </c>
      <c r="B34" s="9" t="s">
        <v>135</v>
      </c>
      <c r="C34" s="1" t="s">
        <v>17</v>
      </c>
      <c r="D34" s="17">
        <v>800</v>
      </c>
      <c r="E34" s="17"/>
      <c r="F34" s="20">
        <f t="shared" ref="F34:F36" si="7">D34*E34</f>
        <v>0</v>
      </c>
      <c r="G34" s="34"/>
      <c r="H34" s="35"/>
      <c r="I34" s="35"/>
      <c r="J34" s="35"/>
      <c r="K34" s="36"/>
      <c r="L34" s="35"/>
      <c r="M34" s="7"/>
    </row>
    <row r="35" spans="1:13" x14ac:dyDescent="0.2">
      <c r="A35" s="8"/>
      <c r="B35" s="9"/>
      <c r="D35" s="17"/>
      <c r="E35" s="17"/>
      <c r="F35" s="20"/>
      <c r="G35" s="34"/>
      <c r="H35" s="35"/>
      <c r="I35" s="35"/>
      <c r="J35" s="35"/>
      <c r="K35" s="36"/>
      <c r="L35" s="35"/>
      <c r="M35" s="7"/>
    </row>
    <row r="36" spans="1:13" x14ac:dyDescent="0.2">
      <c r="A36" s="8" t="s">
        <v>32</v>
      </c>
      <c r="B36" s="9" t="s">
        <v>137</v>
      </c>
      <c r="C36" s="1" t="s">
        <v>83</v>
      </c>
      <c r="D36" s="17">
        <v>800</v>
      </c>
      <c r="E36" s="17"/>
      <c r="F36" s="20">
        <f t="shared" si="7"/>
        <v>0</v>
      </c>
      <c r="G36" s="34"/>
      <c r="H36" s="35"/>
      <c r="I36" s="35"/>
      <c r="J36" s="35"/>
      <c r="K36" s="36"/>
      <c r="L36" s="35"/>
      <c r="M36" s="7"/>
    </row>
    <row r="37" spans="1:13" x14ac:dyDescent="0.2">
      <c r="A37" s="8"/>
      <c r="B37" s="9"/>
      <c r="C37" s="14"/>
      <c r="D37" s="10"/>
      <c r="E37" s="10"/>
      <c r="F37" s="20"/>
      <c r="G37" s="34"/>
      <c r="H37" s="35"/>
      <c r="I37" s="35"/>
      <c r="J37" s="35"/>
      <c r="K37" s="36"/>
      <c r="L37" s="35"/>
      <c r="M37" s="7"/>
    </row>
    <row r="38" spans="1:13" ht="25.5" x14ac:dyDescent="0.2">
      <c r="A38" s="8" t="s">
        <v>45</v>
      </c>
      <c r="B38" s="9" t="s">
        <v>136</v>
      </c>
      <c r="C38" s="1" t="s">
        <v>17</v>
      </c>
      <c r="D38" s="17">
        <v>800</v>
      </c>
      <c r="E38" s="17"/>
      <c r="F38" s="20">
        <f t="shared" ref="F38" si="8">D38*E38</f>
        <v>0</v>
      </c>
      <c r="G38" s="34"/>
      <c r="H38" s="35"/>
      <c r="I38" s="35"/>
      <c r="J38" s="35"/>
      <c r="K38" s="36"/>
      <c r="L38" s="35"/>
      <c r="M38" s="7"/>
    </row>
    <row r="39" spans="1:13" x14ac:dyDescent="0.2">
      <c r="A39" s="8"/>
      <c r="B39" s="9"/>
      <c r="C39" s="14"/>
      <c r="D39" s="10"/>
      <c r="E39" s="10"/>
      <c r="F39" s="19"/>
      <c r="G39" s="34"/>
      <c r="H39" s="35"/>
      <c r="I39" s="35"/>
      <c r="J39" s="35"/>
      <c r="K39" s="36"/>
      <c r="L39" s="35"/>
      <c r="M39" s="7"/>
    </row>
    <row r="40" spans="1:13" ht="27.6" customHeight="1" x14ac:dyDescent="0.2">
      <c r="A40" s="8" t="s">
        <v>46</v>
      </c>
      <c r="B40" s="9" t="s">
        <v>138</v>
      </c>
      <c r="C40" s="1" t="s">
        <v>18</v>
      </c>
      <c r="D40" s="17">
        <v>360</v>
      </c>
      <c r="E40" s="17"/>
      <c r="F40" s="20">
        <f t="shared" si="0"/>
        <v>0</v>
      </c>
      <c r="G40" s="34"/>
      <c r="H40" s="35"/>
      <c r="I40" s="35"/>
      <c r="J40" s="35"/>
      <c r="K40" s="35"/>
      <c r="L40" s="35"/>
      <c r="M40" s="7"/>
    </row>
    <row r="41" spans="1:13" x14ac:dyDescent="0.2">
      <c r="A41" s="8"/>
      <c r="B41" s="9"/>
      <c r="C41" s="14"/>
      <c r="D41" s="10"/>
      <c r="E41" s="10"/>
      <c r="F41" s="19"/>
      <c r="G41" s="34"/>
      <c r="H41" s="35"/>
      <c r="I41" s="35"/>
      <c r="J41" s="35"/>
      <c r="K41" s="35"/>
      <c r="L41" s="35"/>
      <c r="M41" s="7"/>
    </row>
    <row r="42" spans="1:13" ht="28.9" customHeight="1" x14ac:dyDescent="0.2">
      <c r="A42" s="8" t="s">
        <v>47</v>
      </c>
      <c r="B42" s="9" t="s">
        <v>38</v>
      </c>
      <c r="C42" s="1" t="s">
        <v>18</v>
      </c>
      <c r="D42" s="17">
        <v>20</v>
      </c>
      <c r="E42" s="17"/>
      <c r="F42" s="20">
        <f t="shared" ref="F42" si="9">D42*E42</f>
        <v>0</v>
      </c>
      <c r="G42" s="34"/>
      <c r="H42" s="35"/>
      <c r="I42" s="35"/>
      <c r="J42" s="36"/>
      <c r="K42" s="35"/>
      <c r="L42" s="35"/>
      <c r="M42" s="7"/>
    </row>
    <row r="43" spans="1:13" x14ac:dyDescent="0.2">
      <c r="A43" s="8"/>
      <c r="B43" s="9"/>
      <c r="C43" s="14"/>
      <c r="D43" s="10"/>
      <c r="E43" s="10"/>
      <c r="F43" s="19"/>
      <c r="G43" s="34"/>
      <c r="H43" s="35"/>
      <c r="I43" s="35"/>
      <c r="J43" s="36"/>
      <c r="K43" s="36"/>
      <c r="L43" s="35"/>
      <c r="M43" s="7"/>
    </row>
    <row r="44" spans="1:13" ht="27" customHeight="1" x14ac:dyDescent="0.2">
      <c r="A44" s="8" t="s">
        <v>48</v>
      </c>
      <c r="B44" s="9" t="s">
        <v>43</v>
      </c>
      <c r="C44" s="1" t="s">
        <v>18</v>
      </c>
      <c r="D44" s="17">
        <v>95</v>
      </c>
      <c r="E44" s="17"/>
      <c r="F44" s="20">
        <f t="shared" ref="F44" si="10">D44*E44</f>
        <v>0</v>
      </c>
      <c r="G44" s="34"/>
      <c r="H44" s="35"/>
      <c r="I44" s="35"/>
      <c r="J44" s="35"/>
      <c r="K44" s="35"/>
      <c r="L44" s="35"/>
      <c r="M44" s="7"/>
    </row>
    <row r="45" spans="1:13" x14ac:dyDescent="0.2">
      <c r="A45" s="8"/>
      <c r="B45" s="9"/>
      <c r="C45" s="14"/>
      <c r="D45" s="10"/>
      <c r="E45" s="10"/>
      <c r="F45" s="19"/>
      <c r="G45" s="34"/>
      <c r="H45" s="35"/>
      <c r="I45" s="35"/>
      <c r="J45" s="35"/>
      <c r="K45" s="36"/>
      <c r="L45" s="35"/>
      <c r="M45" s="7"/>
    </row>
    <row r="46" spans="1:13" ht="25.9" customHeight="1" x14ac:dyDescent="0.2">
      <c r="A46" s="8" t="s">
        <v>49</v>
      </c>
      <c r="B46" s="9" t="s">
        <v>41</v>
      </c>
      <c r="C46" s="1" t="s">
        <v>16</v>
      </c>
      <c r="D46" s="17">
        <v>16</v>
      </c>
      <c r="E46" s="17"/>
      <c r="F46" s="20">
        <f t="shared" ref="F46" si="11">D46*E46</f>
        <v>0</v>
      </c>
      <c r="G46" s="34"/>
      <c r="H46" s="35"/>
      <c r="I46" s="35"/>
      <c r="J46" s="36"/>
      <c r="K46" s="35"/>
      <c r="L46" s="35"/>
      <c r="M46" s="7"/>
    </row>
    <row r="47" spans="1:13" x14ac:dyDescent="0.2">
      <c r="A47" s="8"/>
      <c r="B47" s="9"/>
      <c r="C47" s="14"/>
      <c r="D47" s="10"/>
      <c r="E47" s="10"/>
      <c r="F47" s="19"/>
      <c r="G47" s="34"/>
      <c r="H47" s="35"/>
      <c r="I47" s="35"/>
      <c r="J47" s="35"/>
      <c r="K47" s="35"/>
      <c r="L47" s="35"/>
      <c r="M47" s="7"/>
    </row>
    <row r="48" spans="1:13" ht="38.25" x14ac:dyDescent="0.2">
      <c r="A48" s="8" t="s">
        <v>50</v>
      </c>
      <c r="B48" s="9" t="s">
        <v>54</v>
      </c>
      <c r="C48" s="1" t="s">
        <v>6</v>
      </c>
      <c r="D48" s="17">
        <v>1</v>
      </c>
      <c r="E48" s="20">
        <f>(F46+F44+F42+F40+F39+F38+F36+F34+F32+F30+F28+F26+F24+F22+F20+F18+F16+F14+F12+F10+F8+F6)*0.1</f>
        <v>0</v>
      </c>
      <c r="F48" s="20">
        <f>D48*E48</f>
        <v>0</v>
      </c>
      <c r="G48" s="26"/>
      <c r="H48" s="3"/>
      <c r="I48" s="3"/>
      <c r="J48" s="3"/>
      <c r="K48" s="3"/>
      <c r="L48" s="3"/>
      <c r="M48" s="7"/>
    </row>
    <row r="49" spans="1:13" ht="5.25" customHeight="1" x14ac:dyDescent="0.2">
      <c r="A49" s="8"/>
      <c r="B49" s="9"/>
      <c r="D49" s="17"/>
      <c r="E49" s="20"/>
      <c r="F49" s="20"/>
      <c r="G49" s="26"/>
      <c r="H49" s="3"/>
      <c r="I49" s="3"/>
      <c r="J49" s="3"/>
      <c r="K49" s="3"/>
      <c r="L49" s="3"/>
      <c r="M49" s="7"/>
    </row>
    <row r="50" spans="1:13" ht="15" x14ac:dyDescent="0.2">
      <c r="A50" s="8"/>
      <c r="B50" s="24"/>
      <c r="C50" s="85" t="s">
        <v>59</v>
      </c>
      <c r="D50" s="85"/>
      <c r="E50" s="85"/>
      <c r="F50" s="25">
        <f>SUM(F6:F48)</f>
        <v>0</v>
      </c>
      <c r="G50" s="26"/>
      <c r="H50" s="3"/>
      <c r="I50" s="3"/>
      <c r="J50" s="3"/>
      <c r="K50" s="3"/>
      <c r="L50" s="3"/>
      <c r="M50" s="7"/>
    </row>
    <row r="51" spans="1:13" x14ac:dyDescent="0.2">
      <c r="A51" s="8"/>
      <c r="B51" s="9"/>
      <c r="D51" s="17"/>
      <c r="E51" s="17"/>
      <c r="F51" s="20"/>
      <c r="G51" s="34"/>
      <c r="H51" s="35"/>
      <c r="I51" s="35"/>
      <c r="J51" s="35"/>
      <c r="K51" s="35"/>
      <c r="L51" s="35"/>
      <c r="M51" s="7"/>
    </row>
    <row r="52" spans="1:13" x14ac:dyDescent="0.2">
      <c r="A52" s="40" t="s">
        <v>40</v>
      </c>
      <c r="B52" s="41" t="s">
        <v>52</v>
      </c>
      <c r="C52" s="42"/>
      <c r="D52" s="43"/>
      <c r="E52" s="43"/>
      <c r="F52" s="44"/>
      <c r="G52" s="34"/>
      <c r="H52" s="35"/>
      <c r="I52" s="35"/>
      <c r="J52" s="35"/>
      <c r="K52" s="35"/>
      <c r="L52" s="35"/>
      <c r="M52" s="7"/>
    </row>
    <row r="53" spans="1:13" x14ac:dyDescent="0.2">
      <c r="A53" s="8"/>
      <c r="B53" s="9"/>
      <c r="D53" s="17"/>
      <c r="E53" s="17"/>
      <c r="F53" s="20"/>
      <c r="G53" s="34"/>
      <c r="H53" s="35"/>
      <c r="I53" s="35"/>
      <c r="J53" s="35"/>
      <c r="K53" s="35"/>
      <c r="L53" s="35"/>
      <c r="M53" s="7"/>
    </row>
    <row r="54" spans="1:13" ht="25.5" x14ac:dyDescent="0.2">
      <c r="A54" s="8" t="s">
        <v>5</v>
      </c>
      <c r="B54" s="9" t="s">
        <v>66</v>
      </c>
      <c r="C54" s="1" t="s">
        <v>67</v>
      </c>
      <c r="D54" s="17">
        <v>230</v>
      </c>
      <c r="E54" s="17"/>
      <c r="F54" s="20">
        <f>D54*E54</f>
        <v>0</v>
      </c>
      <c r="G54" s="34"/>
      <c r="H54" s="35"/>
      <c r="I54" s="35"/>
      <c r="J54" s="35"/>
      <c r="K54" s="35"/>
      <c r="L54" s="35"/>
      <c r="M54" s="7"/>
    </row>
    <row r="55" spans="1:13" x14ac:dyDescent="0.2">
      <c r="A55" s="8"/>
      <c r="B55" s="9"/>
      <c r="D55" s="17"/>
      <c r="E55" s="17"/>
      <c r="F55" s="20"/>
      <c r="G55" s="34"/>
      <c r="H55" s="35"/>
      <c r="I55" s="35"/>
      <c r="J55" s="35"/>
      <c r="K55" s="35"/>
      <c r="L55" s="35"/>
      <c r="M55" s="7"/>
    </row>
    <row r="56" spans="1:13" ht="27" customHeight="1" x14ac:dyDescent="0.2">
      <c r="A56" s="8" t="s">
        <v>7</v>
      </c>
      <c r="B56" s="9" t="s">
        <v>68</v>
      </c>
      <c r="C56" s="1" t="s">
        <v>67</v>
      </c>
      <c r="D56" s="17">
        <v>270</v>
      </c>
      <c r="E56" s="17"/>
      <c r="F56" s="20">
        <f>D56*E56</f>
        <v>0</v>
      </c>
      <c r="G56" s="34"/>
      <c r="H56" s="35"/>
      <c r="I56" s="35"/>
      <c r="J56" s="35"/>
      <c r="K56" s="35"/>
      <c r="L56" s="35"/>
      <c r="M56" s="7"/>
    </row>
    <row r="57" spans="1:13" x14ac:dyDescent="0.2">
      <c r="A57" s="8"/>
      <c r="B57" s="9"/>
      <c r="D57" s="17"/>
      <c r="E57" s="17"/>
      <c r="F57" s="20"/>
      <c r="G57" s="34"/>
      <c r="H57" s="35"/>
      <c r="I57" s="35"/>
      <c r="J57" s="35"/>
      <c r="K57" s="35"/>
      <c r="L57" s="35"/>
      <c r="M57" s="7"/>
    </row>
    <row r="58" spans="1:13" ht="25.5" x14ac:dyDescent="0.2">
      <c r="A58" s="8" t="s">
        <v>8</v>
      </c>
      <c r="B58" s="9" t="s">
        <v>69</v>
      </c>
      <c r="C58" s="1" t="s">
        <v>64</v>
      </c>
      <c r="D58" s="17">
        <v>11</v>
      </c>
      <c r="E58" s="17"/>
      <c r="F58" s="20">
        <f>D58*E58</f>
        <v>0</v>
      </c>
      <c r="G58" s="34"/>
      <c r="H58" s="35"/>
      <c r="I58" s="35"/>
      <c r="J58" s="35"/>
      <c r="K58" s="35"/>
      <c r="L58" s="35"/>
      <c r="M58" s="7"/>
    </row>
    <row r="59" spans="1:13" x14ac:dyDescent="0.2">
      <c r="A59" s="8"/>
      <c r="B59" s="9"/>
      <c r="C59" s="14"/>
      <c r="D59" s="10"/>
      <c r="E59" s="10"/>
      <c r="F59" s="19"/>
      <c r="G59" s="34"/>
      <c r="H59" s="35"/>
      <c r="I59" s="35"/>
      <c r="J59" s="35"/>
      <c r="K59" s="35"/>
      <c r="L59" s="35"/>
      <c r="M59" s="7"/>
    </row>
    <row r="60" spans="1:13" ht="25.5" x14ac:dyDescent="0.2">
      <c r="A60" s="8" t="s">
        <v>9</v>
      </c>
      <c r="B60" s="9" t="s">
        <v>70</v>
      </c>
      <c r="C60" s="1" t="s">
        <v>67</v>
      </c>
      <c r="D60" s="17">
        <v>30</v>
      </c>
      <c r="E60" s="17"/>
      <c r="F60" s="20">
        <f>D60*E60</f>
        <v>0</v>
      </c>
      <c r="G60" s="34"/>
      <c r="H60" s="35"/>
      <c r="I60" s="35"/>
      <c r="J60" s="35"/>
      <c r="K60" s="35"/>
      <c r="L60" s="35"/>
      <c r="M60" s="7"/>
    </row>
    <row r="61" spans="1:13" x14ac:dyDescent="0.2">
      <c r="A61" s="8"/>
      <c r="B61" s="9"/>
      <c r="C61" s="14"/>
      <c r="D61" s="10"/>
      <c r="E61" s="10"/>
      <c r="F61" s="19"/>
      <c r="G61" s="34"/>
      <c r="H61" s="35"/>
      <c r="I61" s="35"/>
      <c r="J61" s="35"/>
      <c r="K61" s="35"/>
      <c r="L61" s="35"/>
      <c r="M61" s="7"/>
    </row>
    <row r="62" spans="1:13" ht="25.5" x14ac:dyDescent="0.2">
      <c r="A62" s="8" t="s">
        <v>10</v>
      </c>
      <c r="B62" s="9" t="s">
        <v>71</v>
      </c>
      <c r="C62" s="1" t="s">
        <v>64</v>
      </c>
      <c r="D62" s="17">
        <v>4</v>
      </c>
      <c r="E62" s="17"/>
      <c r="F62" s="20">
        <f>D62*E62</f>
        <v>0</v>
      </c>
      <c r="G62" s="34"/>
      <c r="H62" s="35"/>
      <c r="I62" s="35"/>
      <c r="J62" s="35"/>
      <c r="K62" s="35"/>
      <c r="L62" s="35"/>
      <c r="M62" s="7"/>
    </row>
    <row r="63" spans="1:13" x14ac:dyDescent="0.2">
      <c r="A63" s="8"/>
      <c r="B63" s="9"/>
      <c r="D63" s="17"/>
      <c r="E63" s="17"/>
      <c r="F63" s="20"/>
      <c r="G63" s="34"/>
      <c r="H63" s="35"/>
      <c r="I63" s="35"/>
      <c r="J63" s="35"/>
      <c r="K63" s="35"/>
      <c r="L63" s="35"/>
      <c r="M63" s="7"/>
    </row>
    <row r="64" spans="1:13" ht="25.5" x14ac:dyDescent="0.2">
      <c r="A64" s="8" t="s">
        <v>12</v>
      </c>
      <c r="B64" s="9" t="s">
        <v>42</v>
      </c>
      <c r="C64" s="1" t="s">
        <v>18</v>
      </c>
      <c r="D64" s="17">
        <v>100</v>
      </c>
      <c r="E64" s="17"/>
      <c r="F64" s="20">
        <f t="shared" ref="F64" si="12">D64*E64</f>
        <v>0</v>
      </c>
      <c r="G64" s="34"/>
      <c r="H64" s="35"/>
      <c r="I64" s="35"/>
      <c r="J64" s="35"/>
      <c r="K64" s="35"/>
      <c r="L64" s="35"/>
      <c r="M64" s="7"/>
    </row>
    <row r="65" spans="1:13" x14ac:dyDescent="0.2">
      <c r="A65" s="8"/>
      <c r="B65" s="9"/>
      <c r="D65" s="17"/>
      <c r="E65" s="17"/>
      <c r="F65" s="20"/>
      <c r="G65" s="34"/>
      <c r="H65" s="35"/>
      <c r="I65" s="35"/>
      <c r="J65" s="35"/>
      <c r="K65" s="35"/>
      <c r="L65" s="35"/>
      <c r="M65" s="7"/>
    </row>
    <row r="66" spans="1:13" ht="28.9" customHeight="1" x14ac:dyDescent="0.2">
      <c r="A66" s="8" t="s">
        <v>13</v>
      </c>
      <c r="B66" s="9" t="s">
        <v>44</v>
      </c>
      <c r="C66" s="1" t="s">
        <v>16</v>
      </c>
      <c r="D66" s="17">
        <v>1290</v>
      </c>
      <c r="E66" s="17"/>
      <c r="F66" s="20">
        <f t="shared" ref="F66" si="13">D66*E66</f>
        <v>0</v>
      </c>
      <c r="G66" s="34"/>
      <c r="H66" s="35"/>
      <c r="I66" s="35"/>
      <c r="J66" s="35"/>
      <c r="K66" s="35"/>
      <c r="L66" s="35"/>
      <c r="M66" s="7"/>
    </row>
    <row r="67" spans="1:13" x14ac:dyDescent="0.2">
      <c r="A67" s="8"/>
      <c r="B67" s="9"/>
      <c r="D67" s="17"/>
      <c r="E67" s="17"/>
      <c r="F67" s="20"/>
      <c r="G67" s="34"/>
      <c r="H67" s="35"/>
      <c r="I67" s="35"/>
      <c r="J67" s="35"/>
      <c r="K67" s="35"/>
      <c r="L67" s="35"/>
      <c r="M67" s="7"/>
    </row>
    <row r="68" spans="1:13" ht="37.9" customHeight="1" x14ac:dyDescent="0.2">
      <c r="A68" s="8" t="s">
        <v>14</v>
      </c>
      <c r="B68" s="9" t="s">
        <v>72</v>
      </c>
      <c r="C68" s="1" t="s">
        <v>64</v>
      </c>
      <c r="D68" s="17">
        <v>11</v>
      </c>
      <c r="E68" s="17"/>
      <c r="F68" s="20">
        <f>D68*E68</f>
        <v>0</v>
      </c>
      <c r="G68" s="34"/>
      <c r="H68" s="35"/>
      <c r="I68" s="35"/>
      <c r="J68" s="35"/>
      <c r="K68" s="35"/>
      <c r="L68" s="35"/>
      <c r="M68" s="7"/>
    </row>
    <row r="69" spans="1:13" x14ac:dyDescent="0.2">
      <c r="A69" s="8"/>
      <c r="B69" s="9"/>
      <c r="C69" s="14"/>
      <c r="D69" s="10"/>
      <c r="E69" s="10"/>
      <c r="F69" s="19"/>
      <c r="G69" s="34"/>
      <c r="H69" s="35"/>
      <c r="I69" s="35"/>
      <c r="J69" s="35"/>
      <c r="K69" s="35"/>
      <c r="L69" s="35"/>
      <c r="M69" s="7"/>
    </row>
    <row r="70" spans="1:13" ht="28.9" customHeight="1" x14ac:dyDescent="0.2">
      <c r="A70" s="8" t="s">
        <v>15</v>
      </c>
      <c r="B70" s="9" t="s">
        <v>73</v>
      </c>
      <c r="C70" s="1" t="s">
        <v>64</v>
      </c>
      <c r="D70" s="17">
        <v>11</v>
      </c>
      <c r="E70" s="17"/>
      <c r="F70" s="20">
        <f>D70*E70</f>
        <v>0</v>
      </c>
      <c r="G70" s="34"/>
      <c r="H70" s="35"/>
      <c r="I70" s="35"/>
      <c r="J70" s="35"/>
      <c r="K70" s="35"/>
      <c r="L70" s="35"/>
      <c r="M70" s="7"/>
    </row>
    <row r="71" spans="1:13" x14ac:dyDescent="0.2">
      <c r="A71" s="8"/>
      <c r="B71" s="9"/>
      <c r="C71" s="14"/>
      <c r="D71" s="10"/>
      <c r="E71" s="10"/>
      <c r="F71" s="19"/>
      <c r="G71" s="34"/>
      <c r="H71" s="35"/>
      <c r="I71" s="35"/>
      <c r="J71" s="35"/>
      <c r="K71" s="35"/>
      <c r="L71" s="35"/>
      <c r="M71" s="7"/>
    </row>
    <row r="72" spans="1:13" ht="25.5" x14ac:dyDescent="0.2">
      <c r="A72" s="8" t="s">
        <v>25</v>
      </c>
      <c r="B72" s="9" t="s">
        <v>74</v>
      </c>
      <c r="C72" s="1" t="s">
        <v>64</v>
      </c>
      <c r="D72" s="17">
        <v>11</v>
      </c>
      <c r="E72" s="17"/>
      <c r="F72" s="20">
        <f>D72*E72</f>
        <v>0</v>
      </c>
      <c r="G72" s="34"/>
      <c r="H72" s="35"/>
      <c r="I72" s="35"/>
      <c r="J72" s="35"/>
      <c r="K72" s="35"/>
      <c r="L72" s="35"/>
      <c r="M72" s="7"/>
    </row>
    <row r="73" spans="1:13" x14ac:dyDescent="0.2">
      <c r="A73" s="8"/>
      <c r="B73" s="9"/>
      <c r="D73" s="17"/>
      <c r="E73" s="17"/>
      <c r="F73" s="20"/>
      <c r="G73" s="34"/>
      <c r="H73" s="35"/>
      <c r="I73" s="35"/>
      <c r="J73" s="35"/>
      <c r="K73" s="35"/>
      <c r="L73" s="35"/>
      <c r="M73" s="7"/>
    </row>
    <row r="74" spans="1:13" ht="25.5" x14ac:dyDescent="0.2">
      <c r="A74" s="8" t="s">
        <v>26</v>
      </c>
      <c r="B74" s="9" t="s">
        <v>115</v>
      </c>
      <c r="C74" s="1" t="s">
        <v>11</v>
      </c>
      <c r="D74" s="17">
        <v>180</v>
      </c>
      <c r="E74" s="17"/>
      <c r="F74" s="20">
        <f t="shared" ref="F74:F82" si="14">D74*E74</f>
        <v>0</v>
      </c>
      <c r="G74" s="34"/>
      <c r="H74" s="35"/>
      <c r="I74" s="35"/>
      <c r="J74" s="35"/>
      <c r="K74" s="35"/>
      <c r="L74" s="35"/>
      <c r="M74" s="7"/>
    </row>
    <row r="75" spans="1:13" x14ac:dyDescent="0.2">
      <c r="A75" s="8"/>
      <c r="B75" s="9"/>
      <c r="D75" s="17"/>
      <c r="E75" s="17"/>
      <c r="F75" s="20"/>
      <c r="G75" s="34"/>
      <c r="H75" s="35"/>
      <c r="I75" s="35"/>
      <c r="J75" s="35"/>
      <c r="K75" s="35"/>
      <c r="L75" s="35"/>
      <c r="M75" s="7"/>
    </row>
    <row r="76" spans="1:13" ht="25.5" x14ac:dyDescent="0.2">
      <c r="A76" s="8" t="s">
        <v>27</v>
      </c>
      <c r="B76" s="9" t="s">
        <v>125</v>
      </c>
      <c r="C76" s="1" t="s">
        <v>64</v>
      </c>
      <c r="D76" s="17">
        <v>6</v>
      </c>
      <c r="E76" s="17"/>
      <c r="F76" s="20">
        <f t="shared" si="14"/>
        <v>0</v>
      </c>
      <c r="G76" s="34"/>
      <c r="H76" s="35"/>
      <c r="I76" s="35"/>
      <c r="J76" s="35"/>
      <c r="K76" s="35"/>
      <c r="L76" s="35"/>
      <c r="M76" s="7"/>
    </row>
    <row r="77" spans="1:13" x14ac:dyDescent="0.2">
      <c r="A77" s="8"/>
      <c r="B77" s="9"/>
      <c r="D77" s="17"/>
      <c r="E77" s="17"/>
      <c r="F77" s="20"/>
      <c r="G77" s="34"/>
      <c r="H77" s="35"/>
      <c r="I77" s="35"/>
      <c r="J77" s="35"/>
      <c r="K77" s="35"/>
      <c r="L77" s="35"/>
      <c r="M77" s="7"/>
    </row>
    <row r="78" spans="1:13" ht="25.5" x14ac:dyDescent="0.2">
      <c r="A78" s="8" t="s">
        <v>29</v>
      </c>
      <c r="B78" s="9" t="s">
        <v>126</v>
      </c>
      <c r="C78" s="1" t="s">
        <v>64</v>
      </c>
      <c r="D78" s="17">
        <v>6</v>
      </c>
      <c r="E78" s="17"/>
      <c r="F78" s="20">
        <f t="shared" si="14"/>
        <v>0</v>
      </c>
      <c r="G78" s="34"/>
      <c r="H78" s="35"/>
      <c r="I78" s="35"/>
      <c r="J78" s="35"/>
      <c r="K78" s="35"/>
      <c r="L78" s="35"/>
      <c r="M78" s="7"/>
    </row>
    <row r="79" spans="1:13" x14ac:dyDescent="0.2">
      <c r="A79" s="8"/>
      <c r="B79" s="9"/>
      <c r="D79" s="17"/>
      <c r="E79" s="17"/>
      <c r="F79" s="20"/>
      <c r="G79" s="34"/>
      <c r="H79" s="35"/>
      <c r="I79" s="35"/>
      <c r="J79" s="35"/>
      <c r="K79" s="35"/>
      <c r="L79" s="35"/>
      <c r="M79" s="7"/>
    </row>
    <row r="80" spans="1:13" ht="25.5" x14ac:dyDescent="0.2">
      <c r="A80" s="8" t="s">
        <v>30</v>
      </c>
      <c r="B80" s="9" t="s">
        <v>139</v>
      </c>
      <c r="C80" s="1" t="s">
        <v>67</v>
      </c>
      <c r="D80" s="17">
        <v>380</v>
      </c>
      <c r="E80" s="17"/>
      <c r="F80" s="20">
        <f t="shared" si="14"/>
        <v>0</v>
      </c>
      <c r="G80" s="34"/>
      <c r="H80" s="35"/>
      <c r="I80" s="35"/>
      <c r="J80" s="35"/>
      <c r="K80" s="35"/>
      <c r="L80" s="35"/>
      <c r="M80" s="7"/>
    </row>
    <row r="81" spans="1:13" x14ac:dyDescent="0.2">
      <c r="A81" s="8"/>
      <c r="B81" s="9"/>
      <c r="D81" s="17"/>
      <c r="E81" s="17"/>
      <c r="F81" s="20"/>
      <c r="G81" s="34"/>
      <c r="H81" s="35"/>
      <c r="I81" s="35"/>
      <c r="J81" s="35"/>
      <c r="K81" s="35"/>
      <c r="L81" s="35"/>
      <c r="M81" s="7"/>
    </row>
    <row r="82" spans="1:13" ht="25.5" x14ac:dyDescent="0.2">
      <c r="A82" s="8" t="s">
        <v>31</v>
      </c>
      <c r="B82" s="9" t="s">
        <v>140</v>
      </c>
      <c r="C82" s="1" t="s">
        <v>64</v>
      </c>
      <c r="D82" s="17">
        <v>8</v>
      </c>
      <c r="E82" s="17"/>
      <c r="F82" s="20">
        <f t="shared" si="14"/>
        <v>0</v>
      </c>
      <c r="G82" s="34"/>
      <c r="H82" s="35"/>
      <c r="I82" s="35"/>
      <c r="J82" s="35"/>
      <c r="K82" s="35"/>
      <c r="L82" s="35"/>
      <c r="M82" s="7"/>
    </row>
    <row r="83" spans="1:13" x14ac:dyDescent="0.2">
      <c r="A83" s="8"/>
      <c r="B83" s="9"/>
      <c r="C83" s="14"/>
      <c r="D83" s="10"/>
      <c r="E83" s="10"/>
      <c r="F83" s="19"/>
      <c r="G83" s="34"/>
      <c r="H83" s="35"/>
      <c r="I83" s="35"/>
      <c r="J83" s="35"/>
      <c r="K83" s="35"/>
      <c r="L83" s="35"/>
      <c r="M83" s="7"/>
    </row>
    <row r="84" spans="1:13" ht="38.25" x14ac:dyDescent="0.2">
      <c r="A84" s="14" t="s">
        <v>32</v>
      </c>
      <c r="B84" s="9" t="s">
        <v>116</v>
      </c>
      <c r="C84" s="1" t="s">
        <v>18</v>
      </c>
      <c r="D84" s="17">
        <v>200</v>
      </c>
      <c r="E84" s="17"/>
      <c r="F84" s="20">
        <f t="shared" ref="F84" si="15">D84*E84</f>
        <v>0</v>
      </c>
      <c r="G84" s="34"/>
      <c r="H84" s="35"/>
      <c r="I84" s="35"/>
      <c r="J84" s="36"/>
      <c r="K84" s="35"/>
      <c r="L84" s="35"/>
      <c r="M84" s="7"/>
    </row>
    <row r="85" spans="1:13" x14ac:dyDescent="0.2">
      <c r="A85" s="8"/>
      <c r="B85" s="9"/>
      <c r="C85" s="14"/>
      <c r="D85" s="10"/>
      <c r="E85" s="10"/>
      <c r="F85" s="19"/>
      <c r="G85" s="34"/>
      <c r="H85" s="35"/>
      <c r="I85" s="35"/>
      <c r="J85" s="35"/>
      <c r="K85" s="35"/>
      <c r="L85" s="35"/>
      <c r="M85" s="7"/>
    </row>
    <row r="86" spans="1:13" ht="53.45" customHeight="1" x14ac:dyDescent="0.2">
      <c r="A86" s="8" t="s">
        <v>45</v>
      </c>
      <c r="B86" s="9" t="s">
        <v>117</v>
      </c>
      <c r="C86" s="1" t="s">
        <v>18</v>
      </c>
      <c r="D86" s="17">
        <v>200</v>
      </c>
      <c r="E86" s="17"/>
      <c r="F86" s="20">
        <f t="shared" ref="F86" si="16">D86*E86</f>
        <v>0</v>
      </c>
      <c r="G86" s="34"/>
      <c r="H86" s="35"/>
      <c r="I86" s="35"/>
      <c r="J86" s="36"/>
      <c r="K86" s="35"/>
      <c r="L86" s="35"/>
      <c r="M86" s="7"/>
    </row>
    <row r="87" spans="1:13" x14ac:dyDescent="0.2">
      <c r="A87" s="8"/>
      <c r="B87" s="9"/>
      <c r="C87" s="14"/>
      <c r="D87" s="10"/>
      <c r="E87" s="10"/>
      <c r="F87" s="19"/>
      <c r="G87" s="34"/>
      <c r="H87" s="35"/>
      <c r="I87" s="35"/>
      <c r="J87" s="35"/>
      <c r="K87" s="35"/>
      <c r="L87" s="35"/>
      <c r="M87" s="7"/>
    </row>
    <row r="88" spans="1:13" ht="51" x14ac:dyDescent="0.2">
      <c r="A88" s="8" t="s">
        <v>46</v>
      </c>
      <c r="B88" s="9" t="s">
        <v>118</v>
      </c>
      <c r="C88" s="1" t="s">
        <v>18</v>
      </c>
      <c r="D88" s="17">
        <v>190</v>
      </c>
      <c r="E88" s="17"/>
      <c r="F88" s="20">
        <f t="shared" ref="F88" si="17">D88*E88</f>
        <v>0</v>
      </c>
      <c r="G88" s="34"/>
      <c r="H88" s="35"/>
      <c r="I88" s="35"/>
      <c r="J88" s="36"/>
      <c r="K88" s="35"/>
      <c r="L88" s="35"/>
      <c r="M88" s="7"/>
    </row>
    <row r="89" spans="1:13" x14ac:dyDescent="0.2">
      <c r="A89" s="8"/>
      <c r="B89" s="9"/>
      <c r="C89" s="14"/>
      <c r="D89" s="10"/>
      <c r="E89" s="10"/>
      <c r="F89" s="19"/>
      <c r="G89" s="34"/>
      <c r="H89" s="35"/>
      <c r="I89" s="35"/>
      <c r="J89" s="35"/>
      <c r="K89" s="35"/>
      <c r="L89" s="35"/>
      <c r="M89" s="7"/>
    </row>
    <row r="90" spans="1:13" ht="39" customHeight="1" x14ac:dyDescent="0.2">
      <c r="A90" s="8" t="s">
        <v>47</v>
      </c>
      <c r="B90" s="9" t="s">
        <v>119</v>
      </c>
      <c r="C90" s="1" t="s">
        <v>28</v>
      </c>
      <c r="D90" s="17">
        <v>10</v>
      </c>
      <c r="E90" s="17"/>
      <c r="F90" s="20">
        <f t="shared" ref="F90" si="18">D90*E90</f>
        <v>0</v>
      </c>
      <c r="G90" s="34"/>
      <c r="H90" s="35"/>
      <c r="I90" s="35"/>
      <c r="J90" s="36"/>
      <c r="K90" s="35"/>
      <c r="L90" s="35"/>
      <c r="M90" s="7"/>
    </row>
    <row r="91" spans="1:13" x14ac:dyDescent="0.2">
      <c r="A91" s="8"/>
      <c r="B91" s="9"/>
      <c r="C91" s="14"/>
      <c r="D91" s="10"/>
      <c r="E91" s="10"/>
      <c r="F91" s="19"/>
      <c r="G91" s="34"/>
      <c r="H91" s="35"/>
      <c r="I91" s="35"/>
      <c r="J91" s="35"/>
      <c r="K91" s="35"/>
      <c r="L91" s="35"/>
      <c r="M91" s="7"/>
    </row>
    <row r="92" spans="1:13" ht="39" customHeight="1" x14ac:dyDescent="0.2">
      <c r="A92" s="8" t="s">
        <v>48</v>
      </c>
      <c r="B92" s="9" t="s">
        <v>120</v>
      </c>
      <c r="C92" s="1" t="s">
        <v>28</v>
      </c>
      <c r="D92" s="17">
        <v>10</v>
      </c>
      <c r="E92" s="17"/>
      <c r="F92" s="20">
        <f t="shared" ref="F92" si="19">D92*E92</f>
        <v>0</v>
      </c>
      <c r="G92" s="34"/>
      <c r="H92" s="35"/>
      <c r="I92" s="35"/>
      <c r="J92" s="36"/>
      <c r="K92" s="35"/>
      <c r="L92" s="35"/>
      <c r="M92" s="7"/>
    </row>
    <row r="93" spans="1:13" x14ac:dyDescent="0.2">
      <c r="A93" s="8"/>
      <c r="B93" s="9"/>
      <c r="C93" s="14"/>
      <c r="D93" s="10"/>
      <c r="E93" s="10"/>
      <c r="F93" s="19"/>
      <c r="G93" s="34"/>
      <c r="H93" s="35"/>
      <c r="I93" s="35"/>
      <c r="J93" s="35"/>
      <c r="K93" s="35"/>
      <c r="L93" s="35"/>
      <c r="M93" s="7"/>
    </row>
    <row r="94" spans="1:13" ht="39" customHeight="1" x14ac:dyDescent="0.2">
      <c r="A94" s="8" t="s">
        <v>49</v>
      </c>
      <c r="B94" s="9" t="s">
        <v>121</v>
      </c>
      <c r="C94" s="1" t="s">
        <v>28</v>
      </c>
      <c r="D94" s="17">
        <v>9</v>
      </c>
      <c r="E94" s="17"/>
      <c r="F94" s="20">
        <f t="shared" ref="F94" si="20">D94*E94</f>
        <v>0</v>
      </c>
      <c r="G94" s="34"/>
      <c r="H94" s="35"/>
      <c r="I94" s="35"/>
      <c r="J94" s="36"/>
      <c r="K94" s="35"/>
      <c r="L94" s="35"/>
      <c r="M94" s="7"/>
    </row>
    <row r="95" spans="1:13" x14ac:dyDescent="0.2">
      <c r="A95" s="8"/>
      <c r="B95" s="9"/>
      <c r="C95" s="14"/>
      <c r="D95" s="10"/>
      <c r="E95" s="10"/>
      <c r="F95" s="19"/>
      <c r="G95" s="34"/>
      <c r="H95" s="35"/>
      <c r="I95" s="35"/>
      <c r="J95" s="35"/>
      <c r="K95" s="35"/>
      <c r="L95" s="35"/>
      <c r="M95" s="7"/>
    </row>
    <row r="96" spans="1:13" ht="39" customHeight="1" x14ac:dyDescent="0.2">
      <c r="A96" s="8" t="s">
        <v>50</v>
      </c>
      <c r="B96" s="9" t="s">
        <v>122</v>
      </c>
      <c r="C96" s="1" t="s">
        <v>28</v>
      </c>
      <c r="D96" s="17">
        <v>10</v>
      </c>
      <c r="E96" s="17"/>
      <c r="F96" s="20">
        <f t="shared" ref="F96" si="21">D96*E96</f>
        <v>0</v>
      </c>
      <c r="G96" s="34"/>
      <c r="H96" s="35"/>
      <c r="I96" s="35"/>
      <c r="J96" s="36"/>
      <c r="K96" s="35"/>
      <c r="L96" s="35"/>
      <c r="M96" s="7"/>
    </row>
    <row r="97" spans="1:13" x14ac:dyDescent="0.2">
      <c r="A97" s="8"/>
      <c r="B97" s="9"/>
      <c r="C97" s="14"/>
      <c r="D97" s="10"/>
      <c r="E97" s="10"/>
      <c r="F97" s="19"/>
      <c r="G97" s="34"/>
      <c r="H97" s="35"/>
      <c r="I97" s="35"/>
      <c r="J97" s="35"/>
      <c r="K97" s="35"/>
      <c r="L97" s="35"/>
      <c r="M97" s="7"/>
    </row>
    <row r="98" spans="1:13" ht="39" customHeight="1" x14ac:dyDescent="0.2">
      <c r="A98" s="8" t="s">
        <v>51</v>
      </c>
      <c r="B98" s="9" t="s">
        <v>123</v>
      </c>
      <c r="C98" s="1" t="s">
        <v>28</v>
      </c>
      <c r="D98" s="17">
        <v>10</v>
      </c>
      <c r="E98" s="17"/>
      <c r="F98" s="20">
        <f t="shared" ref="F98" si="22">D98*E98</f>
        <v>0</v>
      </c>
      <c r="G98" s="34"/>
      <c r="H98" s="35"/>
      <c r="I98" s="35"/>
      <c r="J98" s="36"/>
      <c r="K98" s="35"/>
      <c r="L98" s="35"/>
      <c r="M98" s="7"/>
    </row>
    <row r="99" spans="1:13" x14ac:dyDescent="0.2">
      <c r="A99" s="8"/>
      <c r="B99" s="9"/>
      <c r="C99" s="14"/>
      <c r="D99" s="10"/>
      <c r="E99" s="10"/>
      <c r="F99" s="19"/>
      <c r="G99" s="34"/>
      <c r="H99" s="35"/>
      <c r="I99" s="35"/>
      <c r="J99" s="35"/>
      <c r="K99" s="35"/>
      <c r="L99" s="35"/>
      <c r="M99" s="7"/>
    </row>
    <row r="100" spans="1:13" ht="31.15" customHeight="1" x14ac:dyDescent="0.2">
      <c r="A100" s="8" t="s">
        <v>55</v>
      </c>
      <c r="B100" s="9" t="s">
        <v>124</v>
      </c>
      <c r="C100" s="1" t="s">
        <v>28</v>
      </c>
      <c r="D100" s="17">
        <v>9</v>
      </c>
      <c r="E100" s="17"/>
      <c r="F100" s="20">
        <f t="shared" ref="F100" si="23">D100*E100</f>
        <v>0</v>
      </c>
      <c r="G100" s="34"/>
      <c r="H100" s="35"/>
      <c r="I100" s="35"/>
      <c r="J100" s="36"/>
      <c r="K100" s="35"/>
      <c r="L100" s="35"/>
      <c r="M100" s="7"/>
    </row>
    <row r="101" spans="1:13" x14ac:dyDescent="0.2">
      <c r="A101" s="8"/>
      <c r="B101" s="9"/>
      <c r="D101" s="17"/>
      <c r="E101" s="17"/>
      <c r="F101" s="20"/>
      <c r="G101" s="34"/>
      <c r="H101" s="35"/>
      <c r="I101" s="35"/>
      <c r="J101" s="36"/>
      <c r="K101" s="35"/>
      <c r="L101" s="35"/>
      <c r="M101" s="7"/>
    </row>
    <row r="102" spans="1:13" ht="29.45" customHeight="1" x14ac:dyDescent="0.2">
      <c r="A102" s="8" t="s">
        <v>56</v>
      </c>
      <c r="B102" s="9" t="s">
        <v>75</v>
      </c>
      <c r="C102" s="1" t="s">
        <v>28</v>
      </c>
      <c r="D102" s="17">
        <v>1</v>
      </c>
      <c r="E102" s="17"/>
      <c r="F102" s="20">
        <f>D102*E102</f>
        <v>0</v>
      </c>
      <c r="G102" s="34"/>
      <c r="H102" s="35"/>
      <c r="I102" s="35"/>
      <c r="J102" s="36"/>
      <c r="K102" s="35"/>
      <c r="L102" s="35"/>
      <c r="M102" s="7"/>
    </row>
    <row r="103" spans="1:13" x14ac:dyDescent="0.2">
      <c r="A103" s="8"/>
      <c r="B103" s="9"/>
      <c r="C103" s="14"/>
      <c r="D103" s="10"/>
      <c r="E103" s="10"/>
      <c r="F103" s="19"/>
      <c r="G103" s="34"/>
      <c r="H103" s="35"/>
      <c r="I103" s="35"/>
      <c r="J103" s="36"/>
      <c r="K103" s="35"/>
      <c r="L103" s="35"/>
      <c r="M103" s="7"/>
    </row>
    <row r="104" spans="1:13" ht="26.45" customHeight="1" x14ac:dyDescent="0.2">
      <c r="A104" s="8" t="s">
        <v>57</v>
      </c>
      <c r="B104" s="9" t="s">
        <v>76</v>
      </c>
      <c r="C104" s="1" t="s">
        <v>67</v>
      </c>
      <c r="D104" s="17">
        <v>165</v>
      </c>
      <c r="E104" s="17"/>
      <c r="F104" s="20">
        <f>D104*E104</f>
        <v>0</v>
      </c>
      <c r="G104" s="34"/>
      <c r="H104" s="35"/>
      <c r="I104" s="35"/>
      <c r="J104" s="36"/>
      <c r="K104" s="35"/>
      <c r="L104" s="35"/>
      <c r="M104" s="7"/>
    </row>
    <row r="105" spans="1:13" x14ac:dyDescent="0.2">
      <c r="A105" s="8"/>
      <c r="B105" s="9"/>
      <c r="C105" s="14"/>
      <c r="D105" s="10"/>
      <c r="E105" s="10"/>
      <c r="F105" s="19"/>
      <c r="G105" s="34"/>
      <c r="H105" s="35"/>
      <c r="I105" s="35"/>
      <c r="J105" s="36"/>
      <c r="K105" s="35"/>
      <c r="L105" s="35"/>
      <c r="M105" s="7"/>
    </row>
    <row r="106" spans="1:13" ht="19.899999999999999" customHeight="1" x14ac:dyDescent="0.2">
      <c r="A106" s="8" t="s">
        <v>84</v>
      </c>
      <c r="B106" s="9" t="s">
        <v>77</v>
      </c>
      <c r="C106" s="1" t="s">
        <v>28</v>
      </c>
      <c r="D106" s="17">
        <v>1</v>
      </c>
      <c r="E106" s="17"/>
      <c r="F106" s="20">
        <f>D106*E106</f>
        <v>0</v>
      </c>
      <c r="G106" s="34"/>
      <c r="H106" s="35"/>
      <c r="I106" s="35"/>
      <c r="J106" s="36"/>
      <c r="K106" s="35"/>
      <c r="L106" s="35"/>
      <c r="M106" s="7"/>
    </row>
    <row r="107" spans="1:13" x14ac:dyDescent="0.2">
      <c r="A107" s="8"/>
      <c r="B107" s="9"/>
      <c r="C107" s="14"/>
      <c r="D107" s="10"/>
      <c r="E107" s="10"/>
      <c r="F107" s="19"/>
      <c r="G107" s="34"/>
      <c r="H107" s="35"/>
      <c r="I107" s="35"/>
      <c r="J107" s="36"/>
      <c r="K107" s="35"/>
      <c r="L107" s="35"/>
      <c r="M107" s="7"/>
    </row>
    <row r="108" spans="1:13" ht="26.45" customHeight="1" x14ac:dyDescent="0.2">
      <c r="A108" s="8" t="s">
        <v>86</v>
      </c>
      <c r="B108" s="9" t="s">
        <v>78</v>
      </c>
      <c r="C108" s="1" t="s">
        <v>28</v>
      </c>
      <c r="D108" s="17">
        <v>1</v>
      </c>
      <c r="E108" s="17"/>
      <c r="F108" s="20">
        <f>D108*E108</f>
        <v>0</v>
      </c>
      <c r="G108" s="34"/>
      <c r="H108" s="35"/>
      <c r="I108" s="35"/>
      <c r="J108" s="36"/>
      <c r="K108" s="35"/>
      <c r="L108" s="35"/>
      <c r="M108" s="7"/>
    </row>
    <row r="109" spans="1:13" x14ac:dyDescent="0.2">
      <c r="A109" s="8"/>
      <c r="B109" s="9"/>
      <c r="C109" s="14"/>
      <c r="D109" s="10"/>
      <c r="E109" s="10"/>
      <c r="F109" s="19"/>
      <c r="G109" s="34"/>
      <c r="H109" s="35"/>
      <c r="I109" s="35"/>
      <c r="J109" s="36"/>
      <c r="K109" s="35"/>
      <c r="L109" s="35"/>
      <c r="M109" s="7"/>
    </row>
    <row r="110" spans="1:13" ht="29.45" customHeight="1" x14ac:dyDescent="0.2">
      <c r="A110" s="8" t="s">
        <v>141</v>
      </c>
      <c r="B110" s="9" t="s">
        <v>79</v>
      </c>
      <c r="C110" s="1" t="s">
        <v>64</v>
      </c>
      <c r="D110" s="17">
        <v>2</v>
      </c>
      <c r="E110" s="17"/>
      <c r="F110" s="20">
        <f>D110*E110</f>
        <v>0</v>
      </c>
      <c r="G110" s="34"/>
      <c r="H110" s="35"/>
      <c r="I110" s="35"/>
      <c r="J110" s="36"/>
      <c r="K110" s="35"/>
      <c r="L110" s="35"/>
      <c r="M110" s="7"/>
    </row>
    <row r="111" spans="1:13" x14ac:dyDescent="0.2">
      <c r="A111" s="8"/>
      <c r="B111" s="9"/>
      <c r="C111" s="14"/>
      <c r="D111" s="10"/>
      <c r="E111" s="10"/>
      <c r="F111" s="19"/>
      <c r="G111" s="34"/>
      <c r="H111" s="35"/>
      <c r="I111" s="35"/>
      <c r="J111" s="36"/>
      <c r="K111" s="35"/>
      <c r="L111" s="35"/>
      <c r="M111" s="7"/>
    </row>
    <row r="112" spans="1:13" ht="39" customHeight="1" x14ac:dyDescent="0.2">
      <c r="A112" s="8" t="s">
        <v>142</v>
      </c>
      <c r="B112" s="9" t="s">
        <v>80</v>
      </c>
      <c r="C112" s="1" t="s">
        <v>81</v>
      </c>
      <c r="D112" s="17">
        <v>2</v>
      </c>
      <c r="E112" s="17"/>
      <c r="F112" s="20">
        <f>D112*E112</f>
        <v>0</v>
      </c>
      <c r="G112" s="34"/>
      <c r="H112" s="35"/>
      <c r="I112" s="35"/>
      <c r="J112" s="36"/>
      <c r="K112" s="35"/>
      <c r="L112" s="35"/>
      <c r="M112" s="7"/>
    </row>
    <row r="113" spans="1:13" x14ac:dyDescent="0.2">
      <c r="A113" s="8"/>
      <c r="B113" s="9"/>
      <c r="C113" s="14"/>
      <c r="D113" s="10"/>
      <c r="E113" s="10"/>
      <c r="F113" s="19"/>
      <c r="G113" s="34"/>
      <c r="H113" s="35"/>
      <c r="I113" s="35"/>
      <c r="J113" s="36"/>
      <c r="K113" s="35"/>
      <c r="L113" s="35"/>
      <c r="M113" s="7"/>
    </row>
    <row r="114" spans="1:13" ht="39" customHeight="1" x14ac:dyDescent="0.2">
      <c r="A114" s="8" t="s">
        <v>143</v>
      </c>
      <c r="B114" s="9" t="s">
        <v>82</v>
      </c>
      <c r="C114" s="1" t="s">
        <v>83</v>
      </c>
      <c r="D114" s="17">
        <v>5</v>
      </c>
      <c r="E114" s="51"/>
      <c r="F114" s="20">
        <f>E114*D114</f>
        <v>0</v>
      </c>
      <c r="G114" s="34"/>
      <c r="H114" s="35"/>
      <c r="I114" s="35"/>
      <c r="J114" s="36"/>
      <c r="K114" s="35"/>
      <c r="L114" s="35"/>
      <c r="M114" s="7"/>
    </row>
    <row r="115" spans="1:13" x14ac:dyDescent="0.2">
      <c r="A115" s="8"/>
      <c r="B115" s="9"/>
      <c r="D115" s="17"/>
      <c r="E115" s="51"/>
      <c r="F115" s="20"/>
      <c r="G115" s="34"/>
      <c r="H115" s="35"/>
      <c r="I115" s="35"/>
      <c r="J115" s="36"/>
      <c r="K115" s="35"/>
      <c r="L115" s="35"/>
      <c r="M115" s="7"/>
    </row>
    <row r="116" spans="1:13" ht="26.45" customHeight="1" x14ac:dyDescent="0.2">
      <c r="A116" s="8" t="s">
        <v>144</v>
      </c>
      <c r="B116" s="9" t="s">
        <v>85</v>
      </c>
      <c r="C116" s="1" t="s">
        <v>11</v>
      </c>
      <c r="D116" s="17">
        <v>1</v>
      </c>
      <c r="E116" s="51"/>
      <c r="F116" s="20">
        <f>E116*D116</f>
        <v>0</v>
      </c>
      <c r="G116" s="34"/>
      <c r="H116" s="35"/>
      <c r="I116" s="35"/>
      <c r="J116" s="36"/>
      <c r="K116" s="35"/>
      <c r="L116" s="35"/>
      <c r="M116" s="7"/>
    </row>
    <row r="117" spans="1:13" x14ac:dyDescent="0.2">
      <c r="A117" s="8"/>
      <c r="B117" s="9"/>
      <c r="D117" s="17"/>
      <c r="E117" s="51"/>
      <c r="F117" s="20"/>
      <c r="G117" s="34"/>
      <c r="H117" s="35"/>
      <c r="I117" s="35"/>
      <c r="J117" s="36"/>
      <c r="K117" s="35"/>
      <c r="L117" s="35"/>
      <c r="M117" s="7"/>
    </row>
    <row r="118" spans="1:13" ht="28.15" customHeight="1" x14ac:dyDescent="0.2">
      <c r="A118" s="8" t="s">
        <v>145</v>
      </c>
      <c r="B118" s="9" t="s">
        <v>87</v>
      </c>
      <c r="D118" s="17"/>
      <c r="E118" s="51"/>
      <c r="F118" s="20"/>
      <c r="G118" s="34"/>
      <c r="H118" s="35"/>
      <c r="I118" s="35"/>
      <c r="J118" s="36"/>
      <c r="K118" s="35"/>
      <c r="L118" s="35"/>
      <c r="M118" s="7"/>
    </row>
    <row r="119" spans="1:13" ht="16.149999999999999" customHeight="1" x14ac:dyDescent="0.2">
      <c r="A119" s="8"/>
      <c r="B119" s="22" t="s">
        <v>88</v>
      </c>
      <c r="C119" s="1" t="s">
        <v>89</v>
      </c>
      <c r="D119" s="17">
        <v>1</v>
      </c>
      <c r="E119" s="51"/>
      <c r="F119" s="20">
        <f>E119*D119</f>
        <v>0</v>
      </c>
      <c r="G119" s="34"/>
      <c r="H119" s="35"/>
      <c r="I119" s="35"/>
      <c r="J119" s="36"/>
      <c r="K119" s="35"/>
      <c r="L119" s="35"/>
      <c r="M119" s="7"/>
    </row>
    <row r="120" spans="1:13" ht="15" customHeight="1" x14ac:dyDescent="0.2">
      <c r="A120" s="8"/>
      <c r="B120" s="22" t="s">
        <v>90</v>
      </c>
      <c r="C120" s="1" t="s">
        <v>89</v>
      </c>
      <c r="D120" s="17">
        <v>1</v>
      </c>
      <c r="E120" s="51"/>
      <c r="F120" s="20">
        <f>E120*D120</f>
        <v>0</v>
      </c>
      <c r="G120" s="34"/>
      <c r="H120" s="35"/>
      <c r="I120" s="35"/>
      <c r="J120" s="36"/>
      <c r="K120" s="35"/>
      <c r="L120" s="35"/>
      <c r="M120" s="7"/>
    </row>
    <row r="121" spans="1:13" ht="16.149999999999999" customHeight="1" x14ac:dyDescent="0.2">
      <c r="A121" s="8"/>
      <c r="B121" s="22" t="s">
        <v>91</v>
      </c>
      <c r="C121" s="1" t="s">
        <v>89</v>
      </c>
      <c r="D121" s="17">
        <v>1</v>
      </c>
      <c r="E121" s="51"/>
      <c r="F121" s="20">
        <f>E121*D121</f>
        <v>0</v>
      </c>
      <c r="G121" s="34"/>
      <c r="H121" s="35"/>
      <c r="I121" s="35"/>
      <c r="J121" s="36"/>
      <c r="K121" s="35"/>
      <c r="L121" s="35"/>
      <c r="M121" s="7"/>
    </row>
    <row r="122" spans="1:13" x14ac:dyDescent="0.2">
      <c r="A122" s="8"/>
      <c r="B122" s="9"/>
      <c r="C122" s="14"/>
      <c r="D122" s="10"/>
      <c r="E122" s="10"/>
      <c r="F122" s="19"/>
      <c r="G122" s="34"/>
      <c r="H122" s="35"/>
      <c r="I122" s="35"/>
      <c r="J122" s="35"/>
      <c r="K122" s="35"/>
      <c r="L122" s="35"/>
      <c r="M122" s="7"/>
    </row>
    <row r="123" spans="1:13" ht="38.25" x14ac:dyDescent="0.2">
      <c r="A123" s="8" t="s">
        <v>146</v>
      </c>
      <c r="B123" s="9" t="s">
        <v>54</v>
      </c>
      <c r="C123" s="1" t="s">
        <v>6</v>
      </c>
      <c r="D123" s="17">
        <v>1</v>
      </c>
      <c r="E123" s="20">
        <f>(F116+F114+F112+F110+F108+F106+F104+F102+F100+F98+F96+F94+F92+F90+F88+F86+F84+F82+F80+F78+F76+F74+F72+F70+F68+F66+F64+F62+F60+F58+F56+F54)*0.1</f>
        <v>0</v>
      </c>
      <c r="F123" s="20">
        <f>D123*E123</f>
        <v>0</v>
      </c>
      <c r="G123" s="26"/>
      <c r="H123" s="3"/>
      <c r="I123" s="3"/>
      <c r="J123" s="3"/>
      <c r="K123" s="3"/>
      <c r="L123" s="3"/>
      <c r="M123" s="7"/>
    </row>
    <row r="124" spans="1:13" ht="4.5" customHeight="1" x14ac:dyDescent="0.2">
      <c r="A124" s="8"/>
      <c r="B124" s="9"/>
      <c r="C124" s="14"/>
      <c r="D124" s="10"/>
      <c r="E124" s="10"/>
      <c r="F124" s="19"/>
      <c r="G124" s="26"/>
      <c r="H124" s="3"/>
      <c r="I124" s="3"/>
      <c r="J124" s="3"/>
      <c r="K124" s="3"/>
      <c r="L124" s="3"/>
      <c r="M124" s="7"/>
    </row>
    <row r="125" spans="1:13" ht="15" x14ac:dyDescent="0.2">
      <c r="A125" s="8"/>
      <c r="B125" s="24"/>
      <c r="C125" s="85" t="s">
        <v>60</v>
      </c>
      <c r="D125" s="85"/>
      <c r="E125" s="85"/>
      <c r="F125" s="25">
        <f>SUM(F54:F123)</f>
        <v>0</v>
      </c>
      <c r="G125" s="26"/>
      <c r="H125" s="3"/>
      <c r="I125" s="3"/>
      <c r="J125" s="3"/>
      <c r="K125" s="3"/>
      <c r="L125" s="3"/>
      <c r="M125" s="7"/>
    </row>
    <row r="126" spans="1:13" ht="15" x14ac:dyDescent="0.2">
      <c r="A126" s="11"/>
      <c r="B126" s="16"/>
      <c r="C126" s="12"/>
      <c r="D126"/>
      <c r="E126" s="13"/>
      <c r="F126" s="21"/>
      <c r="G126" s="26"/>
      <c r="H126" s="3"/>
      <c r="I126" s="3"/>
      <c r="J126" s="3"/>
      <c r="K126" s="3"/>
      <c r="L126" s="3"/>
      <c r="M126" s="7"/>
    </row>
    <row r="127" spans="1:13" ht="15" x14ac:dyDescent="0.2">
      <c r="A127" s="11"/>
      <c r="B127" s="16"/>
      <c r="C127" s="12"/>
      <c r="D127"/>
      <c r="E127" s="13"/>
      <c r="F127" s="19"/>
      <c r="G127" s="26"/>
      <c r="H127" s="3"/>
      <c r="I127" s="3"/>
      <c r="J127" s="3"/>
      <c r="K127" s="3"/>
      <c r="L127" s="3"/>
      <c r="M127" s="7"/>
    </row>
    <row r="128" spans="1:13" x14ac:dyDescent="0.2">
      <c r="A128" s="8"/>
      <c r="B128" s="3"/>
      <c r="C128" s="14"/>
      <c r="D128" s="3"/>
      <c r="E128" s="15"/>
      <c r="F128" s="18"/>
      <c r="G128" s="26"/>
      <c r="H128" s="3"/>
      <c r="I128" s="3"/>
      <c r="J128" s="3"/>
      <c r="K128" s="3"/>
      <c r="L128" s="3"/>
      <c r="M128" s="7"/>
    </row>
    <row r="129" spans="1:13" x14ac:dyDescent="0.2">
      <c r="A129" s="8"/>
      <c r="B129" s="3"/>
      <c r="C129" s="14"/>
      <c r="D129" s="3"/>
      <c r="E129" s="15"/>
      <c r="F129" s="18"/>
      <c r="G129" s="26"/>
      <c r="H129" s="3"/>
      <c r="I129" s="3"/>
      <c r="J129" s="3"/>
      <c r="K129" s="3"/>
      <c r="L129" s="3"/>
      <c r="M129" s="7"/>
    </row>
    <row r="130" spans="1:13" x14ac:dyDescent="0.2">
      <c r="A130" s="8"/>
      <c r="B130" s="3"/>
      <c r="C130" s="14"/>
      <c r="D130" s="3"/>
      <c r="E130" s="15"/>
      <c r="F130" s="18"/>
      <c r="G130" s="26"/>
      <c r="H130" s="3"/>
      <c r="I130" s="3"/>
      <c r="J130" s="3"/>
      <c r="K130" s="3"/>
      <c r="L130" s="3"/>
      <c r="M130" s="7"/>
    </row>
    <row r="131" spans="1:13" ht="12.4" customHeight="1" x14ac:dyDescent="0.2">
      <c r="A131" s="8"/>
      <c r="B131" s="3"/>
      <c r="C131" s="14"/>
      <c r="D131" s="84"/>
      <c r="E131" s="84"/>
      <c r="F131" s="84"/>
      <c r="G131" s="26"/>
      <c r="H131" s="3"/>
      <c r="I131" s="3"/>
      <c r="J131" s="3"/>
      <c r="K131" s="3"/>
      <c r="L131" s="3"/>
      <c r="M131" s="7"/>
    </row>
    <row r="132" spans="1:13" ht="12.4" customHeight="1" x14ac:dyDescent="0.2">
      <c r="A132" s="8"/>
      <c r="B132" s="3"/>
      <c r="C132" s="14"/>
      <c r="D132" s="3"/>
      <c r="E132" s="15"/>
      <c r="F132" s="18"/>
      <c r="G132" s="26"/>
      <c r="H132" s="3"/>
      <c r="I132" s="3"/>
      <c r="J132" s="3"/>
      <c r="K132" s="3"/>
      <c r="L132" s="3"/>
      <c r="M132" s="7"/>
    </row>
    <row r="133" spans="1:13" x14ac:dyDescent="0.2">
      <c r="A133" s="8"/>
      <c r="B133" s="3"/>
      <c r="C133" s="14"/>
      <c r="D133" s="83"/>
      <c r="E133" s="83"/>
      <c r="F133" s="83"/>
      <c r="G133" s="26"/>
      <c r="H133" s="3"/>
      <c r="I133" s="3"/>
      <c r="J133" s="3"/>
      <c r="K133" s="3"/>
      <c r="L133" s="3"/>
      <c r="M133" s="7"/>
    </row>
    <row r="134" spans="1:13" x14ac:dyDescent="0.2">
      <c r="A134" s="8"/>
      <c r="B134" s="3"/>
      <c r="C134" s="14"/>
      <c r="D134" s="14"/>
      <c r="E134" s="14"/>
      <c r="F134" s="22"/>
      <c r="G134" s="26"/>
      <c r="H134" s="3"/>
      <c r="I134" s="3"/>
      <c r="J134" s="3"/>
      <c r="K134" s="3"/>
      <c r="L134" s="3"/>
      <c r="M134" s="7"/>
    </row>
    <row r="135" spans="1:13" x14ac:dyDescent="0.2">
      <c r="A135" s="8"/>
      <c r="B135" s="3"/>
      <c r="C135" s="14"/>
      <c r="D135" s="14"/>
      <c r="E135" s="14"/>
      <c r="F135" s="22"/>
      <c r="G135" s="26"/>
      <c r="H135" s="3"/>
      <c r="I135" s="3"/>
      <c r="J135" s="3"/>
      <c r="K135" s="3"/>
      <c r="L135" s="3"/>
      <c r="M135" s="7"/>
    </row>
    <row r="136" spans="1:13" ht="16.5" customHeight="1" x14ac:dyDescent="0.2">
      <c r="G136" s="15"/>
      <c r="H136" s="15"/>
      <c r="I136" s="3"/>
    </row>
    <row r="137" spans="1:13" ht="16.5" customHeight="1" x14ac:dyDescent="0.2">
      <c r="G137" s="3"/>
      <c r="H137" s="3"/>
      <c r="I137" s="3"/>
    </row>
    <row r="138" spans="1:13" ht="17.25" customHeight="1" x14ac:dyDescent="0.2">
      <c r="G138" s="3"/>
      <c r="H138" s="3"/>
      <c r="I138" s="3"/>
    </row>
    <row r="139" spans="1:13" ht="17.25" customHeight="1" x14ac:dyDescent="0.2">
      <c r="G139" s="3"/>
      <c r="H139" s="3"/>
      <c r="I139" s="3"/>
    </row>
    <row r="140" spans="1:13" ht="17.25" customHeight="1" x14ac:dyDescent="0.2">
      <c r="G140" s="3"/>
      <c r="H140" s="3"/>
      <c r="I140" s="3"/>
    </row>
    <row r="141" spans="1:13" ht="36" customHeight="1" x14ac:dyDescent="0.2">
      <c r="G141" s="9"/>
      <c r="H141" s="3"/>
      <c r="I141" s="3"/>
    </row>
    <row r="142" spans="1:13" ht="40.5" customHeight="1" x14ac:dyDescent="0.2">
      <c r="G142" s="9"/>
      <c r="H142" s="3"/>
      <c r="I142" s="3"/>
    </row>
    <row r="143" spans="1:13" ht="15.75" customHeight="1" x14ac:dyDescent="0.2">
      <c r="G143" s="9"/>
      <c r="H143" s="3"/>
      <c r="I143" s="3"/>
    </row>
    <row r="144" spans="1:13" ht="43.5" customHeight="1" x14ac:dyDescent="0.2"/>
    <row r="145" ht="46.5" customHeight="1" x14ac:dyDescent="0.2"/>
    <row r="146" ht="36" customHeight="1" x14ac:dyDescent="0.2"/>
    <row r="147" ht="30" customHeight="1" x14ac:dyDescent="0.2"/>
    <row r="148" ht="30" customHeight="1" x14ac:dyDescent="0.2"/>
    <row r="149" ht="36" customHeight="1" x14ac:dyDescent="0.2"/>
    <row r="150" ht="40.5" customHeight="1" x14ac:dyDescent="0.2"/>
    <row r="151" ht="24" customHeight="1" x14ac:dyDescent="0.2"/>
    <row r="152" ht="22.5" customHeight="1" x14ac:dyDescent="0.2"/>
    <row r="153" ht="27.75" customHeight="1" x14ac:dyDescent="0.2"/>
    <row r="154" ht="21" customHeight="1" x14ac:dyDescent="0.2"/>
    <row r="155" ht="21" customHeight="1" x14ac:dyDescent="0.2"/>
    <row r="156" ht="21" customHeight="1" x14ac:dyDescent="0.2"/>
    <row r="157" ht="21" customHeight="1" x14ac:dyDescent="0.2"/>
    <row r="158" ht="21" customHeight="1" x14ac:dyDescent="0.2"/>
    <row r="159" ht="21" customHeight="1" x14ac:dyDescent="0.2"/>
    <row r="160" ht="21" customHeight="1" x14ac:dyDescent="0.2"/>
    <row r="161" ht="21" customHeight="1" x14ac:dyDescent="0.2"/>
    <row r="162" ht="21" customHeight="1" x14ac:dyDescent="0.2"/>
    <row r="163" ht="21" customHeight="1" x14ac:dyDescent="0.2"/>
    <row r="164" ht="21" customHeight="1" x14ac:dyDescent="0.2"/>
    <row r="165" ht="21" customHeight="1" x14ac:dyDescent="0.2"/>
    <row r="166" ht="21" customHeight="1" x14ac:dyDescent="0.2"/>
    <row r="167" ht="21" customHeight="1" x14ac:dyDescent="0.2"/>
    <row r="168" ht="21" customHeight="1" x14ac:dyDescent="0.2"/>
    <row r="169" ht="21" customHeight="1" x14ac:dyDescent="0.2"/>
    <row r="170" ht="21" customHeight="1" x14ac:dyDescent="0.2"/>
    <row r="171" ht="21" customHeight="1" x14ac:dyDescent="0.2"/>
    <row r="172" ht="21" customHeight="1" x14ac:dyDescent="0.2"/>
    <row r="173" ht="21" customHeight="1" x14ac:dyDescent="0.2"/>
    <row r="174" ht="21" customHeight="1" x14ac:dyDescent="0.2"/>
    <row r="175" ht="21" customHeight="1" x14ac:dyDescent="0.2"/>
    <row r="176" ht="39" customHeight="1" x14ac:dyDescent="0.2"/>
    <row r="177" ht="39" customHeight="1" x14ac:dyDescent="0.2"/>
    <row r="178" ht="39" customHeight="1" x14ac:dyDescent="0.2"/>
    <row r="179" ht="39" customHeight="1" x14ac:dyDescent="0.2"/>
    <row r="180" ht="39" customHeight="1" x14ac:dyDescent="0.2"/>
    <row r="181" ht="39" customHeight="1" x14ac:dyDescent="0.2"/>
    <row r="182" ht="39" customHeight="1" x14ac:dyDescent="0.2"/>
    <row r="183" ht="39" customHeight="1" x14ac:dyDescent="0.2"/>
    <row r="184" ht="39" customHeight="1" x14ac:dyDescent="0.2"/>
    <row r="185" ht="17.25" customHeight="1" x14ac:dyDescent="0.2"/>
    <row r="186" ht="17.25" customHeight="1" x14ac:dyDescent="0.2"/>
    <row r="187" ht="17.25" customHeight="1" x14ac:dyDescent="0.2"/>
    <row r="188" ht="17.25" customHeight="1" x14ac:dyDescent="0.2"/>
    <row r="189" ht="21.75" customHeight="1" x14ac:dyDescent="0.2"/>
    <row r="190" ht="24.75" customHeight="1" x14ac:dyDescent="0.2"/>
    <row r="191" ht="31.5" customHeight="1" x14ac:dyDescent="0.2"/>
    <row r="192" ht="32.25" customHeight="1" x14ac:dyDescent="0.2"/>
    <row r="193" ht="21" customHeight="1" x14ac:dyDescent="0.2"/>
    <row r="194" ht="17.25" customHeight="1" x14ac:dyDescent="0.2"/>
    <row r="195" ht="17.25" customHeight="1" x14ac:dyDescent="0.2"/>
    <row r="196" ht="17.25" customHeight="1" x14ac:dyDescent="0.2"/>
    <row r="197" ht="17.25" customHeight="1" x14ac:dyDescent="0.2"/>
    <row r="198" ht="17.25" customHeight="1" x14ac:dyDescent="0.2"/>
    <row r="199" ht="17.25" customHeight="1" x14ac:dyDescent="0.2"/>
    <row r="200" ht="47.25" customHeight="1" x14ac:dyDescent="0.2"/>
    <row r="201" ht="27" customHeight="1" x14ac:dyDescent="0.2"/>
    <row r="202" ht="17.25" customHeight="1" x14ac:dyDescent="0.2"/>
    <row r="203" ht="17.25" customHeight="1" x14ac:dyDescent="0.2"/>
    <row r="204" ht="17.25" customHeight="1" x14ac:dyDescent="0.2"/>
    <row r="205" ht="17.25" customHeight="1" x14ac:dyDescent="0.2"/>
    <row r="206" ht="17.25" customHeight="1" x14ac:dyDescent="0.2"/>
    <row r="207" ht="17.25" customHeight="1" x14ac:dyDescent="0.2"/>
    <row r="208" ht="17.25" customHeight="1" x14ac:dyDescent="0.2"/>
    <row r="209" ht="17.25" customHeight="1" x14ac:dyDescent="0.2"/>
    <row r="210" ht="17.25" customHeight="1" x14ac:dyDescent="0.2"/>
    <row r="211" ht="17.25" customHeight="1" x14ac:dyDescent="0.2"/>
    <row r="212" ht="17.25" customHeight="1" x14ac:dyDescent="0.2"/>
    <row r="213" ht="17.25" customHeight="1" x14ac:dyDescent="0.2"/>
    <row r="214" ht="17.25" customHeight="1" x14ac:dyDescent="0.2"/>
    <row r="215" ht="17.25" customHeight="1" x14ac:dyDescent="0.2"/>
    <row r="216" ht="17.25" customHeight="1" x14ac:dyDescent="0.2"/>
    <row r="217" ht="17.25" customHeight="1" x14ac:dyDescent="0.2"/>
    <row r="218" ht="17.25" customHeight="1" x14ac:dyDescent="0.2"/>
    <row r="219" ht="17.25" customHeight="1" x14ac:dyDescent="0.2"/>
    <row r="220" ht="17.25" customHeight="1" x14ac:dyDescent="0.2"/>
    <row r="221" ht="17.25" customHeight="1" x14ac:dyDescent="0.2"/>
    <row r="222" ht="17.25" customHeight="1" x14ac:dyDescent="0.2"/>
    <row r="223" ht="17.25" customHeight="1" x14ac:dyDescent="0.2"/>
    <row r="224" ht="17.25" customHeight="1" x14ac:dyDescent="0.2"/>
    <row r="225" ht="17.25" customHeight="1" x14ac:dyDescent="0.2"/>
    <row r="226" ht="17.25" customHeight="1" x14ac:dyDescent="0.2"/>
    <row r="227" ht="17.25" customHeight="1" x14ac:dyDescent="0.2"/>
    <row r="228" ht="17.25" customHeight="1" x14ac:dyDescent="0.2"/>
    <row r="229" ht="17.25" customHeight="1" x14ac:dyDescent="0.2"/>
    <row r="230" ht="17.25" customHeight="1" x14ac:dyDescent="0.2"/>
    <row r="231" ht="17.25" customHeight="1" x14ac:dyDescent="0.2"/>
    <row r="232" ht="17.25" customHeight="1" x14ac:dyDescent="0.2"/>
    <row r="233" ht="17.25" customHeight="1" x14ac:dyDescent="0.2"/>
    <row r="234" ht="17.25" customHeight="1" x14ac:dyDescent="0.2"/>
    <row r="235" ht="17.25" customHeight="1" x14ac:dyDescent="0.2"/>
    <row r="236" ht="17.25" customHeight="1" x14ac:dyDescent="0.2"/>
    <row r="237" ht="17.25" customHeight="1" x14ac:dyDescent="0.2"/>
    <row r="238" ht="17.25" customHeight="1" x14ac:dyDescent="0.2"/>
    <row r="239" ht="17.25" customHeight="1" x14ac:dyDescent="0.2"/>
    <row r="240" ht="17.25" customHeight="1" x14ac:dyDescent="0.2"/>
    <row r="241" ht="17.25" customHeight="1" x14ac:dyDescent="0.2"/>
    <row r="242" ht="17.25" customHeight="1" x14ac:dyDescent="0.2"/>
    <row r="243" ht="17.25" customHeight="1" x14ac:dyDescent="0.2"/>
    <row r="244" ht="17.25" customHeight="1" x14ac:dyDescent="0.2"/>
    <row r="245" ht="17.25" customHeight="1" x14ac:dyDescent="0.2"/>
    <row r="246" ht="17.25" customHeight="1" x14ac:dyDescent="0.2"/>
    <row r="247" ht="17.25" customHeight="1" x14ac:dyDescent="0.2"/>
    <row r="248" ht="17.25" customHeight="1" x14ac:dyDescent="0.2"/>
    <row r="249" ht="17.25" customHeight="1" x14ac:dyDescent="0.2"/>
    <row r="250" ht="17.25" customHeight="1" x14ac:dyDescent="0.2"/>
    <row r="251" ht="21" customHeight="1" x14ac:dyDescent="0.2"/>
    <row r="252" ht="45" customHeight="1" x14ac:dyDescent="0.2"/>
    <row r="253" ht="37.5" customHeight="1" x14ac:dyDescent="0.2"/>
    <row r="254" ht="42.75" customHeight="1" x14ac:dyDescent="0.2"/>
    <row r="255" ht="42.75" customHeight="1" x14ac:dyDescent="0.2"/>
    <row r="256" ht="43.5" customHeight="1" x14ac:dyDescent="0.2"/>
    <row r="257" ht="38.1" customHeight="1" x14ac:dyDescent="0.2"/>
    <row r="258" ht="42" customHeight="1" x14ac:dyDescent="0.2"/>
    <row r="259" ht="42" customHeight="1" x14ac:dyDescent="0.2"/>
    <row r="260" ht="21" customHeight="1" x14ac:dyDescent="0.2"/>
    <row r="261" ht="47.25" customHeight="1" x14ac:dyDescent="0.2"/>
    <row r="262" ht="47.25" customHeight="1" x14ac:dyDescent="0.2"/>
    <row r="263" ht="47.25" customHeight="1" x14ac:dyDescent="0.2"/>
    <row r="265" ht="47.25" customHeight="1" x14ac:dyDescent="0.2"/>
    <row r="266" ht="42" customHeight="1" x14ac:dyDescent="0.2"/>
    <row r="267" ht="47.25" customHeight="1" x14ac:dyDescent="0.2"/>
    <row r="268" ht="42.95" customHeight="1" x14ac:dyDescent="0.2"/>
    <row r="269" ht="42" customHeight="1" x14ac:dyDescent="0.2"/>
    <row r="270" ht="42" customHeight="1" x14ac:dyDescent="0.2"/>
    <row r="271" ht="39" customHeight="1" x14ac:dyDescent="0.2"/>
    <row r="272" ht="39" customHeight="1" x14ac:dyDescent="0.2"/>
    <row r="273" ht="43.5" customHeight="1" x14ac:dyDescent="0.2"/>
    <row r="274" ht="39" customHeight="1" x14ac:dyDescent="0.2"/>
    <row r="275" ht="44.25" customHeight="1" x14ac:dyDescent="0.2"/>
    <row r="276" ht="45.75" customHeight="1" x14ac:dyDescent="0.2"/>
    <row r="277" ht="47.25" customHeight="1" x14ac:dyDescent="0.2"/>
    <row r="278" ht="47.25" customHeight="1" x14ac:dyDescent="0.2"/>
    <row r="279" ht="42" customHeight="1" x14ac:dyDescent="0.2"/>
    <row r="280" ht="43.5" customHeight="1" x14ac:dyDescent="0.2"/>
    <row r="281" ht="39" customHeight="1" x14ac:dyDescent="0.2"/>
    <row r="282" ht="42.75" customHeight="1" x14ac:dyDescent="0.2"/>
    <row r="283" ht="44.25" customHeight="1" x14ac:dyDescent="0.2"/>
    <row r="284" ht="49.5" customHeight="1" x14ac:dyDescent="0.2"/>
    <row r="285" ht="49.5" customHeight="1" x14ac:dyDescent="0.2"/>
    <row r="286" ht="45.75" customHeight="1" x14ac:dyDescent="0.2"/>
    <row r="287" ht="31.5" customHeight="1" x14ac:dyDescent="0.2"/>
    <row r="288" ht="47.25" customHeight="1" x14ac:dyDescent="0.2"/>
    <row r="289" ht="31.5" customHeight="1" x14ac:dyDescent="0.2"/>
    <row r="290" ht="42.75" customHeight="1" x14ac:dyDescent="0.2"/>
    <row r="291" ht="42.75" customHeight="1" x14ac:dyDescent="0.2"/>
    <row r="292" ht="45" customHeight="1" x14ac:dyDescent="0.2"/>
    <row r="293" ht="26.25" customHeight="1" x14ac:dyDescent="0.2"/>
    <row r="294" ht="45" customHeight="1" x14ac:dyDescent="0.2"/>
    <row r="295" ht="57.75" customHeight="1" x14ac:dyDescent="0.2"/>
    <row r="296" ht="33" customHeight="1" x14ac:dyDescent="0.2"/>
    <row r="297" ht="40.5" customHeight="1" x14ac:dyDescent="0.2"/>
    <row r="298" ht="47.25" customHeight="1" x14ac:dyDescent="0.2"/>
    <row r="299" ht="33" customHeight="1" x14ac:dyDescent="0.2"/>
    <row r="300" ht="33" customHeight="1" x14ac:dyDescent="0.2"/>
    <row r="301" ht="33" customHeight="1" x14ac:dyDescent="0.2"/>
    <row r="302" ht="47.25" customHeight="1" x14ac:dyDescent="0.2"/>
    <row r="303" ht="17.25" customHeight="1" x14ac:dyDescent="0.2"/>
    <row r="304" ht="17.25" customHeight="1" x14ac:dyDescent="0.2"/>
    <row r="305" ht="36.75" customHeight="1" x14ac:dyDescent="0.2"/>
    <row r="306" ht="31.5" customHeight="1" x14ac:dyDescent="0.2"/>
    <row r="307" ht="36.75" customHeight="1" x14ac:dyDescent="0.2"/>
    <row r="308" ht="16.5" customHeight="1" x14ac:dyDescent="0.2"/>
    <row r="309" ht="21" customHeight="1" x14ac:dyDescent="0.2"/>
    <row r="310" ht="21" customHeight="1" x14ac:dyDescent="0.2"/>
    <row r="311" ht="21" customHeight="1" x14ac:dyDescent="0.2"/>
    <row r="312" ht="21.75" customHeight="1" x14ac:dyDescent="0.2"/>
    <row r="313" ht="21.75" customHeight="1" x14ac:dyDescent="0.2"/>
    <row r="314" ht="21.75" customHeight="1" x14ac:dyDescent="0.2"/>
    <row r="315" ht="21.75" customHeight="1" x14ac:dyDescent="0.2"/>
    <row r="316" ht="21.75" customHeight="1" x14ac:dyDescent="0.2"/>
    <row r="317" ht="21.75" customHeight="1" x14ac:dyDescent="0.2"/>
    <row r="318" ht="21.75" customHeight="1" x14ac:dyDescent="0.2"/>
    <row r="319" ht="21.75" customHeight="1" x14ac:dyDescent="0.2"/>
    <row r="320" ht="21.75" customHeight="1" x14ac:dyDescent="0.2"/>
    <row r="321" ht="21.75" customHeight="1" x14ac:dyDescent="0.2"/>
    <row r="322" ht="21.75" customHeight="1" x14ac:dyDescent="0.2"/>
    <row r="323" ht="21.75" customHeight="1" x14ac:dyDescent="0.2"/>
    <row r="324" ht="21.75" customHeight="1" x14ac:dyDescent="0.2"/>
    <row r="325" ht="17.25" customHeight="1" x14ac:dyDescent="0.2"/>
    <row r="326" ht="21" customHeight="1" x14ac:dyDescent="0.2"/>
    <row r="327" ht="17.25" customHeight="1" x14ac:dyDescent="0.2"/>
    <row r="328" ht="30" customHeight="1" x14ac:dyDescent="0.2"/>
    <row r="329" ht="17.25" customHeight="1" x14ac:dyDescent="0.2"/>
    <row r="330" ht="46.5" customHeight="1" x14ac:dyDescent="0.2"/>
    <row r="331" ht="24" customHeight="1" x14ac:dyDescent="0.2"/>
    <row r="332" ht="23.25" customHeight="1" x14ac:dyDescent="0.2"/>
    <row r="333" ht="23.25" customHeight="1" x14ac:dyDescent="0.2"/>
    <row r="334" ht="23.25" customHeight="1" x14ac:dyDescent="0.2"/>
    <row r="335" ht="54" customHeight="1" x14ac:dyDescent="0.2"/>
    <row r="336" ht="28.5" customHeight="1" x14ac:dyDescent="0.2"/>
    <row r="337" ht="17.25" customHeight="1" x14ac:dyDescent="0.2"/>
    <row r="338" ht="21" customHeight="1" x14ac:dyDescent="0.2"/>
    <row r="339" ht="21" customHeight="1" x14ac:dyDescent="0.2"/>
    <row r="340" ht="17.25" customHeight="1" x14ac:dyDescent="0.2"/>
    <row r="341" ht="17.25" customHeight="1" x14ac:dyDescent="0.2"/>
    <row r="342" ht="17.25" customHeight="1" x14ac:dyDescent="0.2"/>
    <row r="343" ht="17.25" customHeight="1" x14ac:dyDescent="0.2"/>
    <row r="344" ht="17.25" customHeight="1" x14ac:dyDescent="0.2"/>
    <row r="345" ht="17.25" customHeight="1" x14ac:dyDescent="0.2"/>
    <row r="346" ht="17.25" customHeight="1" x14ac:dyDescent="0.2"/>
    <row r="347" ht="17.25" customHeight="1" x14ac:dyDescent="0.2"/>
    <row r="348" ht="17.25" customHeight="1" x14ac:dyDescent="0.2"/>
    <row r="349" ht="17.25" customHeight="1" x14ac:dyDescent="0.2"/>
    <row r="350" ht="17.25" customHeight="1" x14ac:dyDescent="0.2"/>
    <row r="351" ht="17.25" customHeight="1" x14ac:dyDescent="0.2"/>
    <row r="352" ht="17.25" customHeight="1" x14ac:dyDescent="0.2"/>
    <row r="353" ht="17.25" customHeight="1" x14ac:dyDescent="0.2"/>
    <row r="354" ht="17.25" customHeight="1" x14ac:dyDescent="0.2"/>
    <row r="355" ht="17.25" customHeight="1" x14ac:dyDescent="0.2"/>
    <row r="356" ht="17.25" customHeight="1" x14ac:dyDescent="0.2"/>
    <row r="357" ht="17.25" customHeight="1" x14ac:dyDescent="0.2"/>
    <row r="358" ht="17.25" customHeight="1" x14ac:dyDescent="0.2"/>
    <row r="359" ht="17.25" customHeight="1" x14ac:dyDescent="0.2"/>
    <row r="360" ht="17.25" customHeight="1" x14ac:dyDescent="0.2"/>
    <row r="361" ht="17.25" customHeight="1" x14ac:dyDescent="0.2"/>
    <row r="362" ht="17.25" customHeight="1" x14ac:dyDescent="0.2"/>
    <row r="363" ht="17.25" customHeight="1" x14ac:dyDescent="0.2"/>
    <row r="364" ht="17.25" customHeight="1" x14ac:dyDescent="0.2"/>
    <row r="365" ht="17.25" customHeight="1" x14ac:dyDescent="0.2"/>
    <row r="366" ht="17.25" customHeight="1" x14ac:dyDescent="0.2"/>
    <row r="367" ht="17.25" customHeight="1" x14ac:dyDescent="0.2"/>
    <row r="368" ht="17.25" customHeight="1" x14ac:dyDescent="0.2"/>
    <row r="369" ht="17.25" customHeight="1" x14ac:dyDescent="0.2"/>
    <row r="370" ht="17.25" customHeight="1" x14ac:dyDescent="0.2"/>
    <row r="371" ht="17.25" customHeight="1" x14ac:dyDescent="0.2"/>
    <row r="372" ht="17.25" customHeight="1" x14ac:dyDescent="0.2"/>
    <row r="373" ht="17.25" customHeight="1" x14ac:dyDescent="0.2"/>
    <row r="374" ht="17.25" customHeight="1" x14ac:dyDescent="0.2"/>
    <row r="375" ht="21" customHeight="1" x14ac:dyDescent="0.2"/>
    <row r="376" ht="21" customHeight="1" x14ac:dyDescent="0.2"/>
    <row r="560" ht="17.25" customHeight="1" x14ac:dyDescent="0.2"/>
    <row r="561" ht="17.25" customHeight="1" x14ac:dyDescent="0.2"/>
    <row r="562" ht="17.25" customHeight="1" x14ac:dyDescent="0.2"/>
  </sheetData>
  <mergeCells count="4">
    <mergeCell ref="D133:F133"/>
    <mergeCell ref="D131:F131"/>
    <mergeCell ref="C125:E125"/>
    <mergeCell ref="C50:E50"/>
  </mergeCells>
  <pageMargins left="0.75" right="0.75" top="1" bottom="1" header="0.51180555555555496" footer="0"/>
  <pageSetup paperSize="9" firstPageNumber="0" orientation="portrait" r:id="rId1"/>
  <headerFooter>
    <oddHeader>&amp;C&amp;K00-015Ureditev Gregorčičeve ulice</oddHeader>
    <oddFooter>&amp;CObčina Poljčane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AMK491"/>
  <sheetViews>
    <sheetView tabSelected="1" view="pageBreakPreview" topLeftCell="A57" zoomScaleNormal="90" zoomScaleSheetLayoutView="100" zoomScalePageLayoutView="115" workbookViewId="0">
      <selection activeCell="D72" sqref="D72"/>
    </sheetView>
  </sheetViews>
  <sheetFormatPr defaultRowHeight="12.75" x14ac:dyDescent="0.2"/>
  <cols>
    <col min="1" max="1" width="6.5703125" style="1" customWidth="1"/>
    <col min="2" max="2" width="41.85546875" style="2" customWidth="1"/>
    <col min="3" max="3" width="8.85546875" style="1"/>
    <col min="4" max="4" width="8.7109375" style="2" bestFit="1" customWidth="1"/>
    <col min="5" max="5" width="9.140625" style="2" bestFit="1" customWidth="1"/>
    <col min="6" max="6" width="10.7109375" style="23" bestFit="1" customWidth="1"/>
    <col min="7" max="1025" width="8.85546875" style="2"/>
  </cols>
  <sheetData>
    <row r="1" spans="1:13" s="3" customFormat="1" ht="36" customHeight="1" thickBot="1" x14ac:dyDescent="0.25">
      <c r="A1" s="4" t="s">
        <v>19</v>
      </c>
      <c r="B1" s="5" t="s">
        <v>0</v>
      </c>
      <c r="C1" s="5" t="s">
        <v>1</v>
      </c>
      <c r="D1" s="5" t="s">
        <v>2</v>
      </c>
      <c r="E1" s="6" t="s">
        <v>3</v>
      </c>
      <c r="F1" s="6" t="s">
        <v>4</v>
      </c>
      <c r="G1" s="34"/>
      <c r="H1" s="35"/>
      <c r="I1" s="35"/>
      <c r="J1" s="35"/>
      <c r="K1" s="35"/>
      <c r="L1" s="35"/>
      <c r="M1" s="7"/>
    </row>
    <row r="2" spans="1:13" s="3" customFormat="1" ht="15" customHeight="1" thickTop="1" x14ac:dyDescent="0.2">
      <c r="A2" s="8"/>
      <c r="B2" s="14"/>
      <c r="C2" s="14"/>
      <c r="D2" s="14"/>
      <c r="E2" s="10"/>
      <c r="F2" s="18"/>
      <c r="G2" s="34"/>
      <c r="H2" s="35"/>
      <c r="I2" s="35"/>
      <c r="J2" s="35"/>
      <c r="K2" s="35"/>
      <c r="L2" s="35"/>
      <c r="M2" s="7"/>
    </row>
    <row r="3" spans="1:13" x14ac:dyDescent="0.2">
      <c r="A3" s="8"/>
      <c r="B3" s="9"/>
      <c r="C3" s="14"/>
      <c r="D3" s="10"/>
      <c r="E3" s="10"/>
      <c r="F3" s="19"/>
      <c r="G3" s="34"/>
      <c r="H3" s="35"/>
      <c r="I3" s="35"/>
      <c r="J3" s="35"/>
      <c r="K3" s="35"/>
      <c r="L3" s="35"/>
      <c r="M3" s="7"/>
    </row>
    <row r="4" spans="1:13" x14ac:dyDescent="0.2">
      <c r="A4" s="45" t="s">
        <v>92</v>
      </c>
      <c r="B4" s="46" t="s">
        <v>93</v>
      </c>
      <c r="C4" s="47"/>
      <c r="D4" s="48"/>
      <c r="E4" s="49"/>
      <c r="F4" s="50"/>
      <c r="G4" s="34"/>
      <c r="H4" s="35"/>
      <c r="I4" s="35"/>
      <c r="J4" s="35"/>
      <c r="K4" s="35"/>
      <c r="L4" s="35"/>
      <c r="M4" s="7"/>
    </row>
    <row r="5" spans="1:13" ht="18" customHeight="1" x14ac:dyDescent="0.2">
      <c r="A5" s="8" t="s">
        <v>5</v>
      </c>
      <c r="B5" s="58" t="s">
        <v>94</v>
      </c>
      <c r="C5" s="59" t="s">
        <v>67</v>
      </c>
      <c r="D5" s="58">
        <v>190</v>
      </c>
      <c r="E5" s="60"/>
      <c r="F5" s="61">
        <f>E5*D5</f>
        <v>0</v>
      </c>
      <c r="G5" s="34"/>
      <c r="H5" s="35"/>
      <c r="I5" s="35"/>
      <c r="J5" s="35"/>
      <c r="K5" s="35"/>
      <c r="L5" s="35"/>
      <c r="M5" s="7"/>
    </row>
    <row r="6" spans="1:13" ht="12" customHeight="1" x14ac:dyDescent="0.2">
      <c r="A6" s="8"/>
      <c r="B6" s="9"/>
      <c r="D6" s="17"/>
      <c r="E6" s="17"/>
      <c r="F6" s="61"/>
      <c r="G6" s="34"/>
      <c r="H6" s="35"/>
      <c r="I6" s="35"/>
      <c r="J6" s="35"/>
      <c r="K6" s="35"/>
      <c r="L6" s="35"/>
      <c r="M6" s="7"/>
    </row>
    <row r="7" spans="1:13" ht="44.45" customHeight="1" x14ac:dyDescent="0.2">
      <c r="A7" s="8" t="s">
        <v>7</v>
      </c>
      <c r="B7" s="58" t="s">
        <v>95</v>
      </c>
      <c r="C7" s="59" t="s">
        <v>67</v>
      </c>
      <c r="D7" s="58">
        <v>190</v>
      </c>
      <c r="E7" s="60"/>
      <c r="F7" s="61">
        <f t="shared" ref="F7:F27" si="0">E7*D7</f>
        <v>0</v>
      </c>
      <c r="G7" s="34"/>
      <c r="H7" s="35"/>
      <c r="I7" s="35"/>
      <c r="J7" s="35"/>
      <c r="K7" s="35"/>
      <c r="L7" s="35"/>
      <c r="M7" s="7"/>
    </row>
    <row r="8" spans="1:13" ht="12" customHeight="1" x14ac:dyDescent="0.2">
      <c r="A8" s="8"/>
      <c r="B8" s="9"/>
      <c r="D8" s="17"/>
      <c r="E8" s="17"/>
      <c r="F8" s="61"/>
      <c r="G8" s="34"/>
      <c r="H8" s="35"/>
      <c r="I8" s="35"/>
      <c r="J8" s="35"/>
      <c r="K8" s="35"/>
      <c r="L8" s="35"/>
      <c r="M8" s="7"/>
    </row>
    <row r="9" spans="1:13" x14ac:dyDescent="0.2">
      <c r="A9" s="8" t="s">
        <v>8</v>
      </c>
      <c r="B9" s="58" t="s">
        <v>96</v>
      </c>
      <c r="C9" s="59" t="s">
        <v>67</v>
      </c>
      <c r="D9" s="58">
        <v>30</v>
      </c>
      <c r="E9" s="60"/>
      <c r="F9" s="61">
        <f t="shared" si="0"/>
        <v>0</v>
      </c>
      <c r="G9" s="34"/>
      <c r="H9" s="35"/>
      <c r="I9" s="35"/>
      <c r="J9" s="35"/>
      <c r="K9" s="35"/>
      <c r="L9" s="35"/>
      <c r="M9" s="7"/>
    </row>
    <row r="10" spans="1:13" ht="12" customHeight="1" x14ac:dyDescent="0.2">
      <c r="A10" s="8"/>
      <c r="B10" s="9"/>
      <c r="D10" s="17"/>
      <c r="E10" s="17"/>
      <c r="F10" s="61"/>
      <c r="G10" s="34"/>
      <c r="H10" s="35"/>
      <c r="I10" s="35"/>
      <c r="J10" s="35"/>
      <c r="K10" s="35"/>
      <c r="L10" s="35"/>
      <c r="M10" s="7"/>
    </row>
    <row r="11" spans="1:13" ht="38.25" x14ac:dyDescent="0.2">
      <c r="A11" s="8" t="s">
        <v>9</v>
      </c>
      <c r="B11" s="58" t="s">
        <v>97</v>
      </c>
      <c r="C11" s="59" t="s">
        <v>67</v>
      </c>
      <c r="D11" s="58">
        <v>30</v>
      </c>
      <c r="E11" s="60"/>
      <c r="F11" s="61">
        <f t="shared" si="0"/>
        <v>0</v>
      </c>
      <c r="G11" s="34"/>
      <c r="H11" s="35"/>
      <c r="I11" s="35"/>
      <c r="J11" s="35"/>
      <c r="K11" s="35"/>
      <c r="L11" s="35"/>
      <c r="M11" s="7"/>
    </row>
    <row r="12" spans="1:13" ht="12.75" customHeight="1" x14ac:dyDescent="0.2">
      <c r="A12" s="8"/>
      <c r="B12" s="9"/>
      <c r="D12" s="17"/>
      <c r="E12" s="17"/>
      <c r="F12" s="61"/>
      <c r="G12" s="34"/>
      <c r="H12" s="35"/>
      <c r="I12" s="35"/>
      <c r="J12" s="35"/>
      <c r="K12" s="35"/>
      <c r="L12" s="35"/>
      <c r="M12" s="7"/>
    </row>
    <row r="13" spans="1:13" ht="33" customHeight="1" x14ac:dyDescent="0.2">
      <c r="A13" s="8" t="s">
        <v>10</v>
      </c>
      <c r="B13" s="58" t="s">
        <v>98</v>
      </c>
      <c r="C13" s="59" t="s">
        <v>67</v>
      </c>
      <c r="D13" s="58">
        <v>160</v>
      </c>
      <c r="E13" s="60"/>
      <c r="F13" s="61">
        <f t="shared" si="0"/>
        <v>0</v>
      </c>
      <c r="G13" s="34"/>
      <c r="H13" s="35"/>
      <c r="I13" s="35"/>
      <c r="J13" s="35"/>
      <c r="K13" s="35"/>
      <c r="L13" s="35"/>
      <c r="M13" s="7"/>
    </row>
    <row r="14" spans="1:13" ht="12.75" customHeight="1" x14ac:dyDescent="0.2">
      <c r="A14" s="8"/>
      <c r="B14" s="9"/>
      <c r="D14" s="17"/>
      <c r="E14" s="17"/>
      <c r="F14" s="61"/>
      <c r="G14" s="34"/>
      <c r="H14" s="35"/>
      <c r="I14" s="35"/>
      <c r="J14" s="35"/>
      <c r="K14" s="35"/>
      <c r="L14" s="35"/>
      <c r="M14" s="7"/>
    </row>
    <row r="15" spans="1:13" ht="31.15" customHeight="1" x14ac:dyDescent="0.2">
      <c r="A15" s="8" t="s">
        <v>12</v>
      </c>
      <c r="B15" s="58" t="s">
        <v>147</v>
      </c>
      <c r="C15" s="59" t="s">
        <v>67</v>
      </c>
      <c r="D15" s="58">
        <v>210</v>
      </c>
      <c r="E15" s="60"/>
      <c r="F15" s="61">
        <f t="shared" si="0"/>
        <v>0</v>
      </c>
      <c r="G15" s="34"/>
      <c r="H15" s="35"/>
      <c r="I15" s="35"/>
      <c r="J15" s="35"/>
      <c r="K15" s="35"/>
      <c r="L15" s="35"/>
      <c r="M15" s="7"/>
    </row>
    <row r="16" spans="1:13" x14ac:dyDescent="0.2">
      <c r="A16" s="8"/>
      <c r="B16" s="9"/>
      <c r="C16" s="14"/>
      <c r="D16" s="10"/>
      <c r="E16" s="10"/>
      <c r="F16" s="61"/>
      <c r="G16" s="34"/>
      <c r="H16" s="35"/>
      <c r="I16" s="35"/>
      <c r="J16" s="35"/>
      <c r="K16" s="35"/>
      <c r="L16" s="35"/>
      <c r="M16" s="7"/>
    </row>
    <row r="17" spans="1:13" ht="33" customHeight="1" x14ac:dyDescent="0.2">
      <c r="A17" s="8" t="s">
        <v>13</v>
      </c>
      <c r="B17" s="58" t="s">
        <v>148</v>
      </c>
      <c r="C17" s="59" t="s">
        <v>28</v>
      </c>
      <c r="D17" s="58">
        <v>15</v>
      </c>
      <c r="E17" s="60"/>
      <c r="F17" s="61">
        <f t="shared" si="0"/>
        <v>0</v>
      </c>
      <c r="G17" s="34"/>
      <c r="H17" s="35"/>
      <c r="I17" s="35"/>
      <c r="J17" s="36"/>
      <c r="K17" s="35"/>
      <c r="L17" s="35"/>
      <c r="M17" s="7"/>
    </row>
    <row r="18" spans="1:13" x14ac:dyDescent="0.2">
      <c r="A18" s="8"/>
      <c r="B18" s="9"/>
      <c r="C18" s="14"/>
      <c r="D18" s="10"/>
      <c r="E18" s="10"/>
      <c r="F18" s="61"/>
      <c r="G18" s="34"/>
      <c r="H18" s="35"/>
      <c r="I18" s="35"/>
      <c r="J18" s="35"/>
      <c r="K18" s="35"/>
      <c r="L18" s="35"/>
      <c r="M18" s="7"/>
    </row>
    <row r="19" spans="1:13" ht="29.45" customHeight="1" x14ac:dyDescent="0.2">
      <c r="A19" s="8" t="s">
        <v>14</v>
      </c>
      <c r="B19" s="58" t="s">
        <v>149</v>
      </c>
      <c r="C19" s="59" t="s">
        <v>67</v>
      </c>
      <c r="D19" s="58">
        <v>190</v>
      </c>
      <c r="E19" s="60"/>
      <c r="F19" s="61">
        <f t="shared" si="0"/>
        <v>0</v>
      </c>
      <c r="G19" s="34"/>
      <c r="H19" s="35"/>
      <c r="I19" s="35"/>
      <c r="J19" s="36"/>
      <c r="K19" s="35"/>
      <c r="L19" s="35"/>
      <c r="M19" s="7"/>
    </row>
    <row r="20" spans="1:13" x14ac:dyDescent="0.2">
      <c r="A20" s="8"/>
      <c r="B20" s="9"/>
      <c r="C20" s="14"/>
      <c r="D20" s="10"/>
      <c r="E20" s="10"/>
      <c r="F20" s="61"/>
      <c r="G20" s="34"/>
      <c r="H20" s="35"/>
      <c r="I20" s="35"/>
      <c r="J20" s="36"/>
      <c r="K20" s="36"/>
      <c r="L20" s="35"/>
      <c r="M20" s="7"/>
    </row>
    <row r="21" spans="1:13" ht="32.450000000000003" customHeight="1" x14ac:dyDescent="0.2">
      <c r="A21" s="8" t="s">
        <v>15</v>
      </c>
      <c r="B21" s="58" t="s">
        <v>150</v>
      </c>
      <c r="C21" s="62" t="s">
        <v>67</v>
      </c>
      <c r="D21" s="58">
        <v>210</v>
      </c>
      <c r="E21" s="60"/>
      <c r="F21" s="61">
        <f t="shared" si="0"/>
        <v>0</v>
      </c>
      <c r="G21" s="34"/>
      <c r="H21" s="35"/>
      <c r="I21" s="35"/>
      <c r="J21" s="35"/>
      <c r="K21" s="35"/>
      <c r="L21" s="35"/>
      <c r="M21" s="7"/>
    </row>
    <row r="22" spans="1:13" x14ac:dyDescent="0.2">
      <c r="A22" s="8"/>
      <c r="B22" s="9"/>
      <c r="C22" s="14"/>
      <c r="D22" s="10"/>
      <c r="E22" s="10"/>
      <c r="F22" s="61"/>
      <c r="G22" s="34"/>
      <c r="H22" s="35"/>
      <c r="I22" s="35"/>
      <c r="J22" s="35"/>
      <c r="K22" s="36"/>
      <c r="L22" s="35"/>
      <c r="M22" s="7"/>
    </row>
    <row r="23" spans="1:13" ht="51" customHeight="1" x14ac:dyDescent="0.2">
      <c r="A23" s="8" t="s">
        <v>25</v>
      </c>
      <c r="B23" s="58" t="s">
        <v>151</v>
      </c>
      <c r="C23" s="59" t="s">
        <v>64</v>
      </c>
      <c r="D23" s="58">
        <v>7</v>
      </c>
      <c r="E23" s="60"/>
      <c r="F23" s="61">
        <f t="shared" si="0"/>
        <v>0</v>
      </c>
      <c r="G23" s="34"/>
      <c r="H23" s="35"/>
      <c r="I23" s="35"/>
      <c r="J23" s="35"/>
      <c r="K23" s="35"/>
      <c r="L23" s="35"/>
      <c r="M23" s="7"/>
    </row>
    <row r="24" spans="1:13" x14ac:dyDescent="0.2">
      <c r="A24" s="8"/>
      <c r="B24" s="9"/>
      <c r="C24" s="14"/>
      <c r="D24" s="10"/>
      <c r="E24" s="10"/>
      <c r="F24" s="61"/>
      <c r="G24" s="34"/>
      <c r="H24" s="35"/>
      <c r="I24" s="35"/>
      <c r="J24" s="35"/>
      <c r="K24" s="35"/>
      <c r="L24" s="35"/>
      <c r="M24" s="7"/>
    </row>
    <row r="25" spans="1:13" ht="15.6" customHeight="1" x14ac:dyDescent="0.2">
      <c r="A25" s="8" t="s">
        <v>26</v>
      </c>
      <c r="B25" s="58" t="s">
        <v>99</v>
      </c>
      <c r="C25" s="59" t="s">
        <v>64</v>
      </c>
      <c r="D25" s="58">
        <v>7</v>
      </c>
      <c r="E25" s="60"/>
      <c r="F25" s="61">
        <f t="shared" si="0"/>
        <v>0</v>
      </c>
      <c r="G25" s="34"/>
      <c r="H25" s="35"/>
      <c r="I25" s="35"/>
      <c r="J25" s="36"/>
      <c r="K25" s="35"/>
      <c r="L25" s="35"/>
      <c r="M25" s="7"/>
    </row>
    <row r="26" spans="1:13" x14ac:dyDescent="0.2">
      <c r="A26" s="8"/>
      <c r="B26" s="9"/>
      <c r="C26" s="14"/>
      <c r="D26" s="10"/>
      <c r="E26" s="10"/>
      <c r="F26" s="61"/>
      <c r="G26" s="34"/>
      <c r="H26" s="35"/>
      <c r="I26" s="35"/>
      <c r="J26" s="36"/>
      <c r="K26" s="36"/>
      <c r="L26" s="35"/>
      <c r="M26" s="7"/>
    </row>
    <row r="27" spans="1:13" ht="22.9" customHeight="1" x14ac:dyDescent="0.2">
      <c r="A27" s="8" t="s">
        <v>27</v>
      </c>
      <c r="B27" s="9" t="s">
        <v>100</v>
      </c>
      <c r="C27" s="23" t="s">
        <v>28</v>
      </c>
      <c r="D27" s="63">
        <v>1</v>
      </c>
      <c r="E27" s="17"/>
      <c r="F27" s="61">
        <f t="shared" si="0"/>
        <v>0</v>
      </c>
      <c r="G27" s="34"/>
      <c r="H27" s="35"/>
      <c r="I27" s="35"/>
      <c r="J27" s="36"/>
      <c r="K27" s="35"/>
      <c r="L27" s="35"/>
      <c r="M27" s="7"/>
    </row>
    <row r="28" spans="1:13" ht="12.75" customHeight="1" x14ac:dyDescent="0.2">
      <c r="A28" s="8"/>
      <c r="B28" s="9"/>
      <c r="C28" s="23"/>
      <c r="D28" s="63"/>
      <c r="E28" s="17"/>
      <c r="F28" s="61"/>
      <c r="G28" s="34"/>
      <c r="H28" s="35"/>
      <c r="I28" s="35"/>
      <c r="J28" s="36"/>
      <c r="K28" s="35"/>
      <c r="L28" s="35"/>
      <c r="M28" s="7"/>
    </row>
    <row r="29" spans="1:13" x14ac:dyDescent="0.2">
      <c r="A29" s="45"/>
      <c r="B29" s="46" t="s">
        <v>156</v>
      </c>
      <c r="C29" s="47"/>
      <c r="D29" s="48"/>
      <c r="E29" s="49"/>
      <c r="F29" s="50"/>
      <c r="G29" s="34"/>
      <c r="H29" s="35"/>
      <c r="I29" s="35"/>
      <c r="J29" s="35"/>
      <c r="K29" s="35"/>
      <c r="L29" s="35"/>
      <c r="M29" s="7"/>
    </row>
    <row r="30" spans="1:13" ht="51" x14ac:dyDescent="0.2">
      <c r="A30" s="8" t="s">
        <v>29</v>
      </c>
      <c r="B30" s="70" t="s">
        <v>101</v>
      </c>
      <c r="C30" s="59" t="s">
        <v>155</v>
      </c>
      <c r="D30" s="58">
        <v>10</v>
      </c>
      <c r="E30" s="60"/>
      <c r="F30" s="61">
        <f>E30*D30</f>
        <v>0</v>
      </c>
      <c r="G30" s="34"/>
      <c r="H30" s="35"/>
      <c r="I30" s="35"/>
      <c r="J30" s="35"/>
      <c r="K30" s="35"/>
      <c r="L30" s="35"/>
      <c r="M30" s="7"/>
    </row>
    <row r="31" spans="1:13" ht="12" customHeight="1" x14ac:dyDescent="0.2">
      <c r="A31" s="8"/>
      <c r="B31" s="9"/>
      <c r="D31" s="17"/>
      <c r="E31" s="17"/>
      <c r="F31" s="61"/>
      <c r="G31" s="34"/>
      <c r="H31" s="35"/>
      <c r="I31" s="35"/>
      <c r="J31" s="35"/>
      <c r="K31" s="35"/>
      <c r="L31" s="35"/>
      <c r="M31" s="7"/>
    </row>
    <row r="32" spans="1:13" ht="38.25" x14ac:dyDescent="0.2">
      <c r="A32" s="8" t="s">
        <v>30</v>
      </c>
      <c r="B32" s="70" t="s">
        <v>102</v>
      </c>
      <c r="C32" s="59" t="s">
        <v>155</v>
      </c>
      <c r="D32" s="58">
        <v>210</v>
      </c>
      <c r="E32" s="60"/>
      <c r="F32" s="61">
        <f t="shared" ref="F32" si="1">E32*D32</f>
        <v>0</v>
      </c>
      <c r="G32" s="34"/>
      <c r="H32" s="35"/>
      <c r="I32" s="35"/>
      <c r="J32" s="35"/>
      <c r="K32" s="35"/>
      <c r="L32" s="35"/>
      <c r="M32" s="7"/>
    </row>
    <row r="33" spans="1:13" ht="12" customHeight="1" x14ac:dyDescent="0.2">
      <c r="A33" s="8"/>
      <c r="B33" s="9"/>
      <c r="D33" s="17"/>
      <c r="E33" s="17"/>
      <c r="F33" s="61"/>
      <c r="G33" s="34"/>
      <c r="H33" s="35"/>
      <c r="I33" s="35"/>
      <c r="J33" s="35"/>
      <c r="K33" s="35"/>
      <c r="L33" s="35"/>
      <c r="M33" s="7"/>
    </row>
    <row r="34" spans="1:13" ht="38.25" x14ac:dyDescent="0.2">
      <c r="A34" s="8" t="s">
        <v>31</v>
      </c>
      <c r="B34" s="68" t="s">
        <v>103</v>
      </c>
      <c r="C34" s="59" t="s">
        <v>155</v>
      </c>
      <c r="D34" s="58">
        <v>10</v>
      </c>
      <c r="E34" s="60"/>
      <c r="F34" s="61">
        <f t="shared" ref="F34" si="2">E34*D34</f>
        <v>0</v>
      </c>
      <c r="G34" s="34"/>
      <c r="H34" s="35"/>
      <c r="I34" s="35"/>
      <c r="J34" s="35"/>
      <c r="K34" s="35"/>
      <c r="L34" s="35"/>
      <c r="M34" s="7"/>
    </row>
    <row r="35" spans="1:13" ht="12" customHeight="1" x14ac:dyDescent="0.2">
      <c r="A35" s="8"/>
      <c r="B35" s="9"/>
      <c r="D35" s="17"/>
      <c r="E35" s="17"/>
      <c r="F35" s="61"/>
      <c r="G35" s="34"/>
      <c r="H35" s="35"/>
      <c r="I35" s="35"/>
      <c r="J35" s="35"/>
      <c r="K35" s="35"/>
      <c r="L35" s="35"/>
      <c r="M35" s="7"/>
    </row>
    <row r="36" spans="1:13" ht="44.25" customHeight="1" x14ac:dyDescent="0.2">
      <c r="A36" s="8" t="s">
        <v>32</v>
      </c>
      <c r="B36" s="68" t="s">
        <v>104</v>
      </c>
      <c r="C36" s="59" t="s">
        <v>155</v>
      </c>
      <c r="D36" s="58">
        <v>53</v>
      </c>
      <c r="E36" s="60"/>
      <c r="F36" s="61">
        <f t="shared" ref="F36" si="3">E36*D36</f>
        <v>0</v>
      </c>
      <c r="G36" s="34"/>
      <c r="H36" s="35"/>
      <c r="I36" s="35"/>
      <c r="J36" s="35"/>
      <c r="K36" s="35"/>
      <c r="L36" s="35"/>
      <c r="M36" s="7"/>
    </row>
    <row r="37" spans="1:13" ht="12.75" customHeight="1" x14ac:dyDescent="0.2">
      <c r="A37" s="8"/>
      <c r="B37" s="9"/>
      <c r="D37" s="17"/>
      <c r="E37" s="17"/>
      <c r="F37" s="61"/>
      <c r="G37" s="34"/>
      <c r="H37" s="35"/>
      <c r="I37" s="35"/>
      <c r="J37" s="35"/>
      <c r="K37" s="35"/>
      <c r="L37" s="35"/>
      <c r="M37" s="7"/>
    </row>
    <row r="38" spans="1:13" ht="63.75" x14ac:dyDescent="0.2">
      <c r="A38" s="8" t="s">
        <v>45</v>
      </c>
      <c r="B38" s="69" t="s">
        <v>105</v>
      </c>
      <c r="C38" s="59" t="s">
        <v>155</v>
      </c>
      <c r="D38" s="58">
        <v>167</v>
      </c>
      <c r="E38" s="60"/>
      <c r="F38" s="61">
        <f t="shared" ref="F38" si="4">E38*D38</f>
        <v>0</v>
      </c>
      <c r="G38" s="34"/>
      <c r="H38" s="35"/>
      <c r="I38" s="35"/>
      <c r="J38" s="35"/>
      <c r="K38" s="35"/>
      <c r="L38" s="35"/>
      <c r="M38" s="7"/>
    </row>
    <row r="39" spans="1:13" ht="12.75" customHeight="1" x14ac:dyDescent="0.2">
      <c r="A39" s="8"/>
      <c r="B39" s="9"/>
      <c r="D39" s="17"/>
      <c r="E39" s="17"/>
      <c r="F39" s="61"/>
      <c r="G39" s="34"/>
      <c r="H39" s="35"/>
      <c r="I39" s="35"/>
      <c r="J39" s="35"/>
      <c r="K39" s="35"/>
      <c r="L39" s="35"/>
      <c r="M39" s="7"/>
    </row>
    <row r="40" spans="1:13" ht="38.25" x14ac:dyDescent="0.2">
      <c r="A40" s="8" t="s">
        <v>46</v>
      </c>
      <c r="B40" s="71" t="s">
        <v>106</v>
      </c>
      <c r="C40" s="59" t="s">
        <v>67</v>
      </c>
      <c r="D40" s="58">
        <v>750</v>
      </c>
      <c r="E40" s="60"/>
      <c r="F40" s="61">
        <f t="shared" ref="F40" si="5">E40*D40</f>
        <v>0</v>
      </c>
      <c r="G40" s="34"/>
      <c r="H40" s="35"/>
      <c r="I40" s="35"/>
      <c r="J40" s="35"/>
      <c r="K40" s="35"/>
      <c r="L40" s="35"/>
      <c r="M40" s="7"/>
    </row>
    <row r="41" spans="1:13" x14ac:dyDescent="0.2">
      <c r="A41" s="8"/>
      <c r="B41" s="9"/>
      <c r="C41" s="14"/>
      <c r="D41" s="10"/>
      <c r="E41" s="10"/>
      <c r="F41" s="61"/>
      <c r="G41" s="34"/>
      <c r="H41" s="35"/>
      <c r="I41" s="35"/>
      <c r="J41" s="35"/>
      <c r="K41" s="35"/>
      <c r="L41" s="35"/>
      <c r="M41" s="7"/>
    </row>
    <row r="42" spans="1:13" ht="33" customHeight="1" x14ac:dyDescent="0.2">
      <c r="A42" s="8" t="s">
        <v>47</v>
      </c>
      <c r="B42" s="67" t="s">
        <v>107</v>
      </c>
      <c r="C42" s="59" t="s">
        <v>157</v>
      </c>
      <c r="D42" s="58">
        <v>65</v>
      </c>
      <c r="E42" s="60"/>
      <c r="F42" s="61">
        <f t="shared" ref="F42" si="6">E42*D42</f>
        <v>0</v>
      </c>
      <c r="G42" s="34"/>
      <c r="H42" s="35"/>
      <c r="I42" s="35"/>
      <c r="J42" s="36"/>
      <c r="K42" s="35"/>
      <c r="L42" s="35"/>
      <c r="M42" s="7"/>
    </row>
    <row r="43" spans="1:13" ht="12.75" customHeight="1" x14ac:dyDescent="0.2">
      <c r="A43" s="8"/>
      <c r="B43" s="67"/>
      <c r="C43" s="59"/>
      <c r="D43" s="58"/>
      <c r="E43" s="60"/>
      <c r="F43" s="61"/>
      <c r="G43" s="34"/>
      <c r="H43" s="35"/>
      <c r="I43" s="35"/>
      <c r="J43" s="36"/>
      <c r="K43" s="35"/>
      <c r="L43" s="35"/>
      <c r="M43" s="7"/>
    </row>
    <row r="44" spans="1:13" ht="38.25" x14ac:dyDescent="0.2">
      <c r="A44" s="8"/>
      <c r="B44" s="67" t="s">
        <v>163</v>
      </c>
      <c r="C44" s="59"/>
      <c r="D44" s="58"/>
      <c r="E44" s="60"/>
      <c r="F44" s="61"/>
      <c r="G44" s="34"/>
      <c r="H44" s="35"/>
      <c r="I44" s="35"/>
      <c r="J44" s="36"/>
      <c r="K44" s="35"/>
      <c r="L44" s="35"/>
      <c r="M44" s="7"/>
    </row>
    <row r="45" spans="1:13" x14ac:dyDescent="0.2">
      <c r="A45" s="8"/>
      <c r="B45" s="9"/>
      <c r="C45" s="14"/>
      <c r="D45" s="10"/>
      <c r="E45" s="10"/>
      <c r="F45" s="61"/>
      <c r="G45" s="34"/>
      <c r="H45" s="35"/>
      <c r="I45" s="35"/>
      <c r="J45" s="35"/>
      <c r="K45" s="35"/>
      <c r="L45" s="35"/>
      <c r="M45" s="7"/>
    </row>
    <row r="46" spans="1:13" ht="76.5" x14ac:dyDescent="0.2">
      <c r="A46" s="8" t="s">
        <v>48</v>
      </c>
      <c r="B46" s="71" t="s">
        <v>159</v>
      </c>
      <c r="C46" s="59" t="s">
        <v>67</v>
      </c>
      <c r="D46" s="58">
        <v>10</v>
      </c>
      <c r="E46" s="60"/>
      <c r="F46" s="61">
        <f t="shared" ref="F46" si="7">E46*D46</f>
        <v>0</v>
      </c>
      <c r="G46" s="34"/>
      <c r="H46" s="35"/>
      <c r="I46" s="35"/>
      <c r="J46" s="36"/>
      <c r="K46" s="35"/>
      <c r="L46" s="35"/>
      <c r="M46" s="7"/>
    </row>
    <row r="47" spans="1:13" x14ac:dyDescent="0.2">
      <c r="A47" s="8"/>
      <c r="B47" s="9"/>
      <c r="C47" s="14"/>
      <c r="D47" s="10"/>
      <c r="E47" s="10"/>
      <c r="F47" s="61"/>
      <c r="G47" s="34"/>
      <c r="H47" s="35"/>
      <c r="I47" s="35"/>
      <c r="J47" s="36"/>
      <c r="K47" s="36"/>
      <c r="L47" s="35"/>
      <c r="M47" s="7"/>
    </row>
    <row r="48" spans="1:13" ht="94.5" customHeight="1" x14ac:dyDescent="0.2">
      <c r="A48" s="8" t="s">
        <v>49</v>
      </c>
      <c r="B48" s="71" t="s">
        <v>158</v>
      </c>
      <c r="C48" s="62" t="s">
        <v>67</v>
      </c>
      <c r="D48" s="58">
        <v>20</v>
      </c>
      <c r="E48" s="60"/>
      <c r="F48" s="61">
        <f t="shared" ref="F48" si="8">E48*D48</f>
        <v>0</v>
      </c>
      <c r="G48" s="34"/>
      <c r="H48" s="35"/>
      <c r="I48" s="35"/>
      <c r="J48" s="35"/>
      <c r="K48" s="35"/>
      <c r="L48" s="35"/>
      <c r="M48" s="7"/>
    </row>
    <row r="49" spans="1:13" x14ac:dyDescent="0.2">
      <c r="A49" s="8"/>
      <c r="B49" s="9"/>
      <c r="C49" s="14"/>
      <c r="D49" s="10"/>
      <c r="E49" s="10"/>
      <c r="F49" s="61"/>
      <c r="G49" s="34"/>
      <c r="H49" s="35"/>
      <c r="I49" s="35"/>
      <c r="J49" s="35"/>
      <c r="K49" s="36"/>
      <c r="L49" s="35"/>
      <c r="M49" s="7"/>
    </row>
    <row r="50" spans="1:13" ht="76.5" x14ac:dyDescent="0.2">
      <c r="A50" s="8" t="s">
        <v>50</v>
      </c>
      <c r="B50" s="71" t="s">
        <v>160</v>
      </c>
      <c r="C50" s="59" t="s">
        <v>67</v>
      </c>
      <c r="D50" s="58">
        <v>40</v>
      </c>
      <c r="E50" s="60"/>
      <c r="F50" s="61">
        <f t="shared" ref="F50" si="9">E50*D50</f>
        <v>0</v>
      </c>
      <c r="G50" s="34"/>
      <c r="H50" s="35"/>
      <c r="I50" s="35"/>
      <c r="J50" s="35"/>
      <c r="K50" s="35"/>
      <c r="L50" s="35"/>
      <c r="M50" s="7"/>
    </row>
    <row r="51" spans="1:13" x14ac:dyDescent="0.2">
      <c r="A51" s="8"/>
      <c r="B51" s="9"/>
      <c r="C51" s="14"/>
      <c r="D51" s="10"/>
      <c r="E51" s="10"/>
      <c r="F51" s="61"/>
      <c r="G51" s="34"/>
      <c r="H51" s="35"/>
      <c r="I51" s="35"/>
      <c r="J51" s="35"/>
      <c r="K51" s="35"/>
      <c r="L51" s="35"/>
      <c r="M51" s="7"/>
    </row>
    <row r="52" spans="1:13" ht="102" x14ac:dyDescent="0.2">
      <c r="A52" s="8" t="s">
        <v>51</v>
      </c>
      <c r="B52" s="71" t="s">
        <v>161</v>
      </c>
      <c r="C52" s="59" t="s">
        <v>67</v>
      </c>
      <c r="D52" s="58">
        <v>180</v>
      </c>
      <c r="E52" s="60"/>
      <c r="F52" s="61">
        <f t="shared" ref="F52" si="10">E52*D52</f>
        <v>0</v>
      </c>
      <c r="G52" s="34"/>
      <c r="H52" s="35"/>
      <c r="I52" s="35"/>
      <c r="J52" s="36"/>
      <c r="K52" s="35"/>
      <c r="L52" s="35"/>
      <c r="M52" s="7"/>
    </row>
    <row r="53" spans="1:13" x14ac:dyDescent="0.2">
      <c r="A53" s="8"/>
      <c r="B53" s="9"/>
      <c r="C53" s="14"/>
      <c r="D53" s="10"/>
      <c r="E53" s="10"/>
      <c r="F53" s="61"/>
      <c r="G53" s="34"/>
      <c r="H53" s="35"/>
      <c r="I53" s="35"/>
      <c r="J53" s="36"/>
      <c r="K53" s="35"/>
      <c r="L53" s="35"/>
      <c r="M53" s="7"/>
    </row>
    <row r="54" spans="1:13" ht="102" x14ac:dyDescent="0.2">
      <c r="A54" s="8" t="s">
        <v>55</v>
      </c>
      <c r="B54" s="71" t="s">
        <v>162</v>
      </c>
      <c r="C54" s="59" t="s">
        <v>67</v>
      </c>
      <c r="D54" s="58">
        <v>125</v>
      </c>
      <c r="E54" s="60"/>
      <c r="F54" s="61">
        <f t="shared" ref="F54" si="11">E54*D54</f>
        <v>0</v>
      </c>
      <c r="G54" s="34"/>
      <c r="H54" s="35"/>
      <c r="I54" s="35"/>
      <c r="J54" s="36"/>
      <c r="K54" s="35"/>
      <c r="L54" s="35"/>
      <c r="M54" s="7"/>
    </row>
    <row r="55" spans="1:13" x14ac:dyDescent="0.2">
      <c r="A55" s="8"/>
      <c r="B55" s="9"/>
      <c r="C55" s="14"/>
      <c r="D55" s="10"/>
      <c r="E55" s="10"/>
      <c r="F55" s="61"/>
      <c r="G55" s="34"/>
      <c r="H55" s="35"/>
      <c r="I55" s="35"/>
      <c r="J55" s="36"/>
      <c r="K55" s="35"/>
      <c r="L55" s="35"/>
      <c r="M55" s="7"/>
    </row>
    <row r="56" spans="1:13" ht="153" x14ac:dyDescent="0.2">
      <c r="A56" s="8" t="s">
        <v>56</v>
      </c>
      <c r="B56" s="72" t="s">
        <v>108</v>
      </c>
      <c r="C56" s="62" t="s">
        <v>28</v>
      </c>
      <c r="D56" s="58">
        <v>2</v>
      </c>
      <c r="E56" s="60"/>
      <c r="F56" s="61">
        <f t="shared" ref="F56" si="12">E56*D56</f>
        <v>0</v>
      </c>
      <c r="G56" s="34"/>
      <c r="H56" s="35"/>
      <c r="I56" s="35"/>
      <c r="J56" s="36"/>
      <c r="K56" s="35"/>
      <c r="L56" s="35"/>
      <c r="M56" s="7"/>
    </row>
    <row r="57" spans="1:13" x14ac:dyDescent="0.2">
      <c r="A57" s="8"/>
      <c r="B57" s="9"/>
      <c r="C57" s="14"/>
      <c r="D57" s="10"/>
      <c r="E57" s="10"/>
      <c r="F57" s="61"/>
      <c r="G57" s="34"/>
      <c r="H57" s="35"/>
      <c r="I57" s="35"/>
      <c r="J57" s="36"/>
      <c r="K57" s="35"/>
      <c r="L57" s="35"/>
      <c r="M57" s="7"/>
    </row>
    <row r="58" spans="1:13" ht="153" x14ac:dyDescent="0.2">
      <c r="A58" s="8" t="s">
        <v>57</v>
      </c>
      <c r="B58" s="72" t="s">
        <v>109</v>
      </c>
      <c r="C58" s="59" t="s">
        <v>28</v>
      </c>
      <c r="D58" s="58">
        <v>1</v>
      </c>
      <c r="E58" s="60"/>
      <c r="F58" s="61">
        <f t="shared" ref="F58" si="13">E58*D58</f>
        <v>0</v>
      </c>
      <c r="G58" s="34"/>
      <c r="H58" s="35"/>
      <c r="I58" s="35"/>
      <c r="J58" s="36"/>
      <c r="K58" s="35"/>
      <c r="L58" s="35"/>
      <c r="M58" s="7"/>
    </row>
    <row r="59" spans="1:13" x14ac:dyDescent="0.2">
      <c r="A59" s="8"/>
      <c r="B59" s="9"/>
      <c r="C59" s="14"/>
      <c r="D59" s="10"/>
      <c r="E59" s="10"/>
      <c r="F59" s="61"/>
      <c r="G59" s="34"/>
      <c r="H59" s="35"/>
      <c r="I59" s="35"/>
      <c r="J59" s="36"/>
      <c r="K59" s="35"/>
      <c r="L59" s="35"/>
      <c r="M59" s="7"/>
    </row>
    <row r="60" spans="1:13" ht="63.75" x14ac:dyDescent="0.2">
      <c r="A60" s="8" t="s">
        <v>84</v>
      </c>
      <c r="B60" s="73" t="s">
        <v>110</v>
      </c>
      <c r="C60" s="59" t="s">
        <v>28</v>
      </c>
      <c r="D60" s="58">
        <v>3</v>
      </c>
      <c r="E60" s="60"/>
      <c r="F60" s="61">
        <f t="shared" ref="F60" si="14">E60*D60</f>
        <v>0</v>
      </c>
      <c r="G60" s="34"/>
      <c r="H60" s="35"/>
      <c r="I60" s="35"/>
      <c r="J60" s="36"/>
      <c r="K60" s="35"/>
      <c r="L60" s="35"/>
      <c r="M60" s="7"/>
    </row>
    <row r="61" spans="1:13" x14ac:dyDescent="0.2">
      <c r="A61" s="8"/>
      <c r="B61" s="9"/>
      <c r="C61" s="14"/>
      <c r="D61" s="10"/>
      <c r="E61" s="10"/>
      <c r="F61" s="61"/>
      <c r="G61" s="34"/>
      <c r="H61" s="35"/>
      <c r="I61" s="35"/>
      <c r="J61" s="36"/>
      <c r="K61" s="35"/>
      <c r="L61" s="35"/>
      <c r="M61" s="7"/>
    </row>
    <row r="62" spans="1:13" ht="38.25" x14ac:dyDescent="0.2">
      <c r="A62" s="8" t="s">
        <v>86</v>
      </c>
      <c r="B62" s="69" t="s">
        <v>111</v>
      </c>
      <c r="C62" s="59" t="s">
        <v>67</v>
      </c>
      <c r="D62" s="58">
        <v>200</v>
      </c>
      <c r="E62" s="60"/>
      <c r="F62" s="61">
        <f t="shared" ref="F62" si="15">E62*D62</f>
        <v>0</v>
      </c>
      <c r="G62" s="34"/>
      <c r="H62" s="35"/>
      <c r="I62" s="35"/>
      <c r="J62" s="36"/>
      <c r="K62" s="35"/>
      <c r="L62" s="35"/>
      <c r="M62" s="7"/>
    </row>
    <row r="63" spans="1:13" x14ac:dyDescent="0.2">
      <c r="A63" s="8"/>
      <c r="B63" s="9"/>
      <c r="C63" s="14"/>
      <c r="D63" s="10"/>
      <c r="E63" s="10"/>
      <c r="F63" s="61"/>
      <c r="G63" s="34"/>
      <c r="H63" s="35"/>
      <c r="I63" s="35"/>
      <c r="J63" s="36"/>
      <c r="K63" s="35"/>
      <c r="L63" s="35"/>
      <c r="M63" s="7"/>
    </row>
    <row r="64" spans="1:13" ht="38.25" x14ac:dyDescent="0.2">
      <c r="A64" s="8" t="s">
        <v>141</v>
      </c>
      <c r="B64" s="71" t="s">
        <v>112</v>
      </c>
      <c r="C64" s="59" t="s">
        <v>155</v>
      </c>
      <c r="D64" s="58">
        <v>47</v>
      </c>
      <c r="E64" s="60"/>
      <c r="F64" s="61">
        <f t="shared" ref="F64" si="16">E64*D64</f>
        <v>0</v>
      </c>
      <c r="G64" s="34"/>
      <c r="H64" s="35"/>
      <c r="I64" s="35"/>
      <c r="J64" s="36"/>
      <c r="K64" s="35"/>
      <c r="L64" s="35"/>
      <c r="M64" s="7"/>
    </row>
    <row r="65" spans="1:13" x14ac:dyDescent="0.2">
      <c r="A65" s="8"/>
      <c r="B65" s="9"/>
      <c r="C65" s="14"/>
      <c r="D65" s="10"/>
      <c r="E65" s="10"/>
      <c r="F65" s="61"/>
      <c r="G65" s="34"/>
      <c r="H65" s="35"/>
      <c r="I65" s="35"/>
      <c r="J65" s="36"/>
      <c r="K65" s="35"/>
      <c r="L65" s="35"/>
      <c r="M65" s="7"/>
    </row>
    <row r="66" spans="1:13" ht="14.25" x14ac:dyDescent="0.2">
      <c r="A66" s="8" t="s">
        <v>142</v>
      </c>
      <c r="B66" s="71" t="s">
        <v>113</v>
      </c>
      <c r="C66" s="59" t="s">
        <v>155</v>
      </c>
      <c r="D66" s="58">
        <v>63</v>
      </c>
      <c r="E66" s="60"/>
      <c r="F66" s="61">
        <f t="shared" ref="F66" si="17">E66*D66</f>
        <v>0</v>
      </c>
      <c r="G66" s="34"/>
      <c r="H66" s="35"/>
      <c r="I66" s="35"/>
      <c r="J66" s="36"/>
      <c r="K66" s="35"/>
      <c r="L66" s="35"/>
      <c r="M66" s="7"/>
    </row>
    <row r="67" spans="1:13" x14ac:dyDescent="0.2">
      <c r="A67" s="8"/>
      <c r="B67" s="9"/>
      <c r="C67" s="14"/>
      <c r="D67" s="10"/>
      <c r="E67" s="10"/>
      <c r="F67" s="61"/>
      <c r="G67" s="34"/>
      <c r="H67" s="35"/>
      <c r="I67" s="35"/>
      <c r="J67" s="36"/>
      <c r="K67" s="35"/>
      <c r="L67" s="35"/>
      <c r="M67" s="7"/>
    </row>
    <row r="68" spans="1:13" ht="30" customHeight="1" x14ac:dyDescent="0.2">
      <c r="A68" s="8" t="s">
        <v>143</v>
      </c>
      <c r="B68" s="71" t="s">
        <v>114</v>
      </c>
      <c r="C68" s="59" t="s">
        <v>157</v>
      </c>
      <c r="D68" s="58">
        <v>220</v>
      </c>
      <c r="E68" s="60"/>
      <c r="F68" s="61">
        <f t="shared" ref="F68" si="18">E68*D68</f>
        <v>0</v>
      </c>
      <c r="G68" s="34"/>
      <c r="H68" s="35"/>
      <c r="I68" s="35"/>
      <c r="J68" s="36"/>
      <c r="K68" s="35"/>
      <c r="L68" s="35"/>
      <c r="M68" s="7"/>
    </row>
    <row r="69" spans="1:13" ht="15" customHeight="1" thickBot="1" x14ac:dyDescent="0.25">
      <c r="A69" s="52"/>
      <c r="B69" s="53"/>
      <c r="C69" s="54"/>
      <c r="D69" s="55"/>
      <c r="E69" s="55"/>
      <c r="F69" s="56"/>
      <c r="G69" s="26"/>
      <c r="H69" s="3"/>
      <c r="I69" s="3"/>
      <c r="J69" s="3"/>
      <c r="K69" s="3"/>
      <c r="L69" s="3"/>
      <c r="M69" s="7"/>
    </row>
    <row r="70" spans="1:13" ht="15" customHeight="1" x14ac:dyDescent="0.2">
      <c r="A70" s="8"/>
      <c r="B70" s="86" t="s">
        <v>164</v>
      </c>
      <c r="C70" s="86"/>
      <c r="D70" s="86"/>
      <c r="E70" s="87"/>
      <c r="F70" s="57">
        <f>SUM(F5:F68)</f>
        <v>0</v>
      </c>
      <c r="G70" s="26"/>
      <c r="H70" s="3"/>
      <c r="I70" s="3"/>
      <c r="J70" s="3"/>
      <c r="K70" s="3"/>
      <c r="L70" s="3"/>
      <c r="M70" s="7"/>
    </row>
    <row r="71" spans="1:13" ht="15" x14ac:dyDescent="0.2">
      <c r="A71" s="11"/>
      <c r="B71" s="16"/>
      <c r="C71" s="12"/>
      <c r="D71"/>
      <c r="E71" s="13"/>
      <c r="F71" s="21"/>
      <c r="G71" s="26"/>
      <c r="H71" s="3"/>
      <c r="I71" s="3"/>
      <c r="J71" s="3"/>
      <c r="K71" s="3"/>
      <c r="L71" s="3"/>
      <c r="M71" s="7"/>
    </row>
    <row r="72" spans="1:13" ht="15" x14ac:dyDescent="0.2">
      <c r="A72" s="11"/>
      <c r="B72" s="16"/>
      <c r="C72" s="12"/>
      <c r="D72"/>
      <c r="E72" s="13"/>
      <c r="F72" s="19"/>
      <c r="G72" s="26"/>
      <c r="H72" s="3"/>
      <c r="I72" s="3"/>
      <c r="J72" s="3"/>
      <c r="K72" s="3"/>
      <c r="L72" s="3"/>
      <c r="M72" s="7"/>
    </row>
    <row r="73" spans="1:13" x14ac:dyDescent="0.2">
      <c r="A73" s="8"/>
      <c r="B73" s="3"/>
      <c r="C73" s="14"/>
      <c r="D73" s="3"/>
      <c r="E73" s="15"/>
      <c r="F73" s="18"/>
      <c r="G73" s="26"/>
      <c r="H73" s="3"/>
      <c r="I73" s="3"/>
      <c r="J73" s="3"/>
      <c r="K73" s="3"/>
      <c r="L73" s="3"/>
      <c r="M73" s="7"/>
    </row>
    <row r="74" spans="1:13" x14ac:dyDescent="0.2">
      <c r="A74" s="8"/>
      <c r="B74" s="3"/>
      <c r="C74" s="14"/>
      <c r="D74" s="3"/>
      <c r="E74" s="15"/>
      <c r="F74" s="18"/>
      <c r="G74" s="26"/>
      <c r="H74" s="3"/>
      <c r="I74" s="3"/>
      <c r="J74" s="3"/>
      <c r="K74" s="3"/>
      <c r="L74" s="3"/>
      <c r="M74" s="7"/>
    </row>
    <row r="75" spans="1:13" x14ac:dyDescent="0.2">
      <c r="A75" s="8"/>
      <c r="B75" s="3"/>
      <c r="C75" s="14"/>
      <c r="D75" s="3"/>
      <c r="E75" s="15"/>
      <c r="F75" s="18"/>
      <c r="G75" s="26"/>
      <c r="H75" s="3"/>
      <c r="I75" s="3"/>
      <c r="J75" s="3"/>
      <c r="K75" s="3"/>
      <c r="L75" s="3"/>
      <c r="M75" s="7"/>
    </row>
    <row r="76" spans="1:13" ht="30" customHeight="1" x14ac:dyDescent="0.2"/>
    <row r="77" spans="1:13" ht="30" customHeight="1" x14ac:dyDescent="0.2"/>
    <row r="78" spans="1:13" ht="36" customHeight="1" x14ac:dyDescent="0.2"/>
    <row r="79" spans="1:13" ht="40.5" customHeight="1" x14ac:dyDescent="0.2"/>
    <row r="80" spans="1:13" ht="24" customHeight="1" x14ac:dyDescent="0.2"/>
    <row r="81" ht="22.5" customHeight="1" x14ac:dyDescent="0.2"/>
    <row r="82" ht="27.75" customHeight="1" x14ac:dyDescent="0.2"/>
    <row r="83" ht="21" customHeight="1" x14ac:dyDescent="0.2"/>
    <row r="84" ht="21" customHeight="1" x14ac:dyDescent="0.2"/>
    <row r="85" ht="21" customHeight="1" x14ac:dyDescent="0.2"/>
    <row r="86" ht="21" customHeight="1" x14ac:dyDescent="0.2"/>
    <row r="87" ht="21" customHeight="1" x14ac:dyDescent="0.2"/>
    <row r="88" ht="21" customHeight="1" x14ac:dyDescent="0.2"/>
    <row r="89" ht="21" customHeight="1" x14ac:dyDescent="0.2"/>
    <row r="90" ht="21" customHeight="1" x14ac:dyDescent="0.2"/>
    <row r="91" ht="21" customHeight="1" x14ac:dyDescent="0.2"/>
    <row r="92" ht="21" customHeight="1" x14ac:dyDescent="0.2"/>
    <row r="93" ht="21" customHeight="1" x14ac:dyDescent="0.2"/>
    <row r="94" ht="21" customHeight="1" x14ac:dyDescent="0.2"/>
    <row r="95" ht="21" customHeight="1" x14ac:dyDescent="0.2"/>
    <row r="96" ht="21" customHeight="1" x14ac:dyDescent="0.2"/>
    <row r="97" ht="21" customHeight="1" x14ac:dyDescent="0.2"/>
    <row r="98" ht="21" customHeight="1" x14ac:dyDescent="0.2"/>
    <row r="99" ht="21" customHeight="1" x14ac:dyDescent="0.2"/>
    <row r="100" ht="21" customHeight="1" x14ac:dyDescent="0.2"/>
    <row r="101" ht="21" customHeight="1" x14ac:dyDescent="0.2"/>
    <row r="102" ht="21" customHeight="1" x14ac:dyDescent="0.2"/>
    <row r="103" ht="21" customHeight="1" x14ac:dyDescent="0.2"/>
    <row r="104" ht="21" customHeight="1" x14ac:dyDescent="0.2"/>
    <row r="105" ht="39" customHeight="1" x14ac:dyDescent="0.2"/>
    <row r="106" ht="39" customHeight="1" x14ac:dyDescent="0.2"/>
    <row r="107" ht="39" customHeight="1" x14ac:dyDescent="0.2"/>
    <row r="108" ht="39" customHeight="1" x14ac:dyDescent="0.2"/>
    <row r="109" ht="39" customHeight="1" x14ac:dyDescent="0.2"/>
    <row r="110" ht="39" customHeight="1" x14ac:dyDescent="0.2"/>
    <row r="111" ht="39" customHeight="1" x14ac:dyDescent="0.2"/>
    <row r="112" ht="39" customHeight="1" x14ac:dyDescent="0.2"/>
    <row r="113" ht="39" customHeight="1" x14ac:dyDescent="0.2"/>
    <row r="114" ht="17.25" customHeight="1" x14ac:dyDescent="0.2"/>
    <row r="115" ht="17.25" customHeight="1" x14ac:dyDescent="0.2"/>
    <row r="116" ht="17.25" customHeight="1" x14ac:dyDescent="0.2"/>
    <row r="117" ht="17.25" customHeight="1" x14ac:dyDescent="0.2"/>
    <row r="118" ht="21.75" customHeight="1" x14ac:dyDescent="0.2"/>
    <row r="119" ht="24.75" customHeight="1" x14ac:dyDescent="0.2"/>
    <row r="120" ht="31.5" customHeight="1" x14ac:dyDescent="0.2"/>
    <row r="121" ht="32.25" customHeight="1" x14ac:dyDescent="0.2"/>
    <row r="122" ht="21" customHeight="1" x14ac:dyDescent="0.2"/>
    <row r="123" ht="17.25" customHeight="1" x14ac:dyDescent="0.2"/>
    <row r="124" ht="17.25" customHeight="1" x14ac:dyDescent="0.2"/>
    <row r="125" ht="17.25" customHeight="1" x14ac:dyDescent="0.2"/>
    <row r="126" ht="17.25" customHeight="1" x14ac:dyDescent="0.2"/>
    <row r="127" ht="17.25" customHeight="1" x14ac:dyDescent="0.2"/>
    <row r="128" ht="17.25" customHeight="1" x14ac:dyDescent="0.2"/>
    <row r="129" ht="47.25" customHeight="1" x14ac:dyDescent="0.2"/>
    <row r="130" ht="27" customHeight="1" x14ac:dyDescent="0.2"/>
    <row r="131" ht="17.25" customHeight="1" x14ac:dyDescent="0.2"/>
    <row r="132" ht="17.25" customHeight="1" x14ac:dyDescent="0.2"/>
    <row r="133" ht="17.25" customHeight="1" x14ac:dyDescent="0.2"/>
    <row r="134" ht="17.25" customHeight="1" x14ac:dyDescent="0.2"/>
    <row r="135" ht="17.25" customHeight="1" x14ac:dyDescent="0.2"/>
    <row r="136" ht="17.25" customHeight="1" x14ac:dyDescent="0.2"/>
    <row r="137" ht="17.25" customHeight="1" x14ac:dyDescent="0.2"/>
    <row r="138" ht="17.25" customHeight="1" x14ac:dyDescent="0.2"/>
    <row r="139" ht="17.25" customHeight="1" x14ac:dyDescent="0.2"/>
    <row r="140" ht="17.25" customHeight="1" x14ac:dyDescent="0.2"/>
    <row r="141" ht="17.25" customHeight="1" x14ac:dyDescent="0.2"/>
    <row r="142" ht="17.25" customHeight="1" x14ac:dyDescent="0.2"/>
    <row r="143" ht="17.25" customHeight="1" x14ac:dyDescent="0.2"/>
    <row r="144" ht="17.25" customHeight="1" x14ac:dyDescent="0.2"/>
    <row r="145" ht="17.25" customHeight="1" x14ac:dyDescent="0.2"/>
    <row r="146" ht="17.25" customHeight="1" x14ac:dyDescent="0.2"/>
    <row r="147" ht="17.25" customHeight="1" x14ac:dyDescent="0.2"/>
    <row r="148" ht="17.25" customHeight="1" x14ac:dyDescent="0.2"/>
    <row r="149" ht="17.25" customHeight="1" x14ac:dyDescent="0.2"/>
    <row r="150" ht="17.25" customHeight="1" x14ac:dyDescent="0.2"/>
    <row r="151" ht="17.25" customHeight="1" x14ac:dyDescent="0.2"/>
    <row r="152" ht="17.25" customHeight="1" x14ac:dyDescent="0.2"/>
    <row r="153" ht="17.25" customHeight="1" x14ac:dyDescent="0.2"/>
    <row r="154" ht="17.25" customHeight="1" x14ac:dyDescent="0.2"/>
    <row r="155" ht="17.25" customHeight="1" x14ac:dyDescent="0.2"/>
    <row r="156" ht="17.25" customHeight="1" x14ac:dyDescent="0.2"/>
    <row r="157" ht="17.25" customHeight="1" x14ac:dyDescent="0.2"/>
    <row r="158" ht="17.25" customHeight="1" x14ac:dyDescent="0.2"/>
    <row r="159" ht="17.25" customHeight="1" x14ac:dyDescent="0.2"/>
    <row r="160" ht="17.25" customHeight="1" x14ac:dyDescent="0.2"/>
    <row r="161" ht="17.25" customHeight="1" x14ac:dyDescent="0.2"/>
    <row r="162" ht="17.25" customHeight="1" x14ac:dyDescent="0.2"/>
    <row r="163" ht="17.25" customHeight="1" x14ac:dyDescent="0.2"/>
    <row r="164" ht="17.25" customHeight="1" x14ac:dyDescent="0.2"/>
    <row r="165" ht="17.25" customHeight="1" x14ac:dyDescent="0.2"/>
    <row r="166" ht="17.25" customHeight="1" x14ac:dyDescent="0.2"/>
    <row r="167" ht="17.25" customHeight="1" x14ac:dyDescent="0.2"/>
    <row r="168" ht="17.25" customHeight="1" x14ac:dyDescent="0.2"/>
    <row r="169" ht="17.25" customHeight="1" x14ac:dyDescent="0.2"/>
    <row r="170" ht="17.25" customHeight="1" x14ac:dyDescent="0.2"/>
    <row r="171" ht="17.25" customHeight="1" x14ac:dyDescent="0.2"/>
    <row r="172" ht="17.25" customHeight="1" x14ac:dyDescent="0.2"/>
    <row r="173" ht="17.25" customHeight="1" x14ac:dyDescent="0.2"/>
    <row r="174" ht="17.25" customHeight="1" x14ac:dyDescent="0.2"/>
    <row r="175" ht="17.25" customHeight="1" x14ac:dyDescent="0.2"/>
    <row r="176" ht="17.25" customHeight="1" x14ac:dyDescent="0.2"/>
    <row r="177" ht="17.25" customHeight="1" x14ac:dyDescent="0.2"/>
    <row r="178" ht="17.25" customHeight="1" x14ac:dyDescent="0.2"/>
    <row r="179" ht="17.25" customHeight="1" x14ac:dyDescent="0.2"/>
    <row r="180" ht="21" customHeight="1" x14ac:dyDescent="0.2"/>
    <row r="181" ht="45" customHeight="1" x14ac:dyDescent="0.2"/>
    <row r="182" ht="37.5" customHeight="1" x14ac:dyDescent="0.2"/>
    <row r="183" ht="42.75" customHeight="1" x14ac:dyDescent="0.2"/>
    <row r="184" ht="42.75" customHeight="1" x14ac:dyDescent="0.2"/>
    <row r="185" ht="43.5" customHeight="1" x14ac:dyDescent="0.2"/>
    <row r="186" ht="38.1" customHeight="1" x14ac:dyDescent="0.2"/>
    <row r="187" ht="42" customHeight="1" x14ac:dyDescent="0.2"/>
    <row r="188" ht="42" customHeight="1" x14ac:dyDescent="0.2"/>
    <row r="189" ht="21" customHeight="1" x14ac:dyDescent="0.2"/>
    <row r="190" ht="47.25" customHeight="1" x14ac:dyDescent="0.2"/>
    <row r="191" ht="47.25" customHeight="1" x14ac:dyDescent="0.2"/>
    <row r="192" ht="47.25" customHeight="1" x14ac:dyDescent="0.2"/>
    <row r="194" ht="47.25" customHeight="1" x14ac:dyDescent="0.2"/>
    <row r="195" ht="42" customHeight="1" x14ac:dyDescent="0.2"/>
    <row r="196" ht="47.25" customHeight="1" x14ac:dyDescent="0.2"/>
    <row r="197" ht="42.95" customHeight="1" x14ac:dyDescent="0.2"/>
    <row r="198" ht="42" customHeight="1" x14ac:dyDescent="0.2"/>
    <row r="199" ht="42" customHeight="1" x14ac:dyDescent="0.2"/>
    <row r="200" ht="39" customHeight="1" x14ac:dyDescent="0.2"/>
    <row r="201" ht="39" customHeight="1" x14ac:dyDescent="0.2"/>
    <row r="202" ht="43.5" customHeight="1" x14ac:dyDescent="0.2"/>
    <row r="203" ht="39" customHeight="1" x14ac:dyDescent="0.2"/>
    <row r="204" ht="44.25" customHeight="1" x14ac:dyDescent="0.2"/>
    <row r="205" ht="45.75" customHeight="1" x14ac:dyDescent="0.2"/>
    <row r="206" ht="47.25" customHeight="1" x14ac:dyDescent="0.2"/>
    <row r="207" ht="47.25" customHeight="1" x14ac:dyDescent="0.2"/>
    <row r="208" ht="42" customHeight="1" x14ac:dyDescent="0.2"/>
    <row r="209" ht="43.5" customHeight="1" x14ac:dyDescent="0.2"/>
    <row r="210" ht="39" customHeight="1" x14ac:dyDescent="0.2"/>
    <row r="211" ht="42.75" customHeight="1" x14ac:dyDescent="0.2"/>
    <row r="212" ht="44.25" customHeight="1" x14ac:dyDescent="0.2"/>
    <row r="213" ht="49.5" customHeight="1" x14ac:dyDescent="0.2"/>
    <row r="214" ht="49.5" customHeight="1" x14ac:dyDescent="0.2"/>
    <row r="215" ht="45.75" customHeight="1" x14ac:dyDescent="0.2"/>
    <row r="216" ht="31.5" customHeight="1" x14ac:dyDescent="0.2"/>
    <row r="217" ht="47.25" customHeight="1" x14ac:dyDescent="0.2"/>
    <row r="218" ht="31.5" customHeight="1" x14ac:dyDescent="0.2"/>
    <row r="219" ht="42.75" customHeight="1" x14ac:dyDescent="0.2"/>
    <row r="220" ht="42.75" customHeight="1" x14ac:dyDescent="0.2"/>
    <row r="221" ht="45" customHeight="1" x14ac:dyDescent="0.2"/>
    <row r="222" ht="26.25" customHeight="1" x14ac:dyDescent="0.2"/>
    <row r="223" ht="45" customHeight="1" x14ac:dyDescent="0.2"/>
    <row r="224" ht="57.75" customHeight="1" x14ac:dyDescent="0.2"/>
    <row r="225" ht="33" customHeight="1" x14ac:dyDescent="0.2"/>
    <row r="226" ht="40.5" customHeight="1" x14ac:dyDescent="0.2"/>
    <row r="227" ht="47.25" customHeight="1" x14ac:dyDescent="0.2"/>
    <row r="228" ht="33" customHeight="1" x14ac:dyDescent="0.2"/>
    <row r="229" ht="33" customHeight="1" x14ac:dyDescent="0.2"/>
    <row r="230" ht="33" customHeight="1" x14ac:dyDescent="0.2"/>
    <row r="231" ht="47.25" customHeight="1" x14ac:dyDescent="0.2"/>
    <row r="232" ht="17.25" customHeight="1" x14ac:dyDescent="0.2"/>
    <row r="233" ht="17.25" customHeight="1" x14ac:dyDescent="0.2"/>
    <row r="234" ht="36.75" customHeight="1" x14ac:dyDescent="0.2"/>
    <row r="235" ht="31.5" customHeight="1" x14ac:dyDescent="0.2"/>
    <row r="236" ht="36.75" customHeight="1" x14ac:dyDescent="0.2"/>
    <row r="237" ht="16.5" customHeight="1" x14ac:dyDescent="0.2"/>
    <row r="238" ht="21" customHeight="1" x14ac:dyDescent="0.2"/>
    <row r="239" ht="21" customHeight="1" x14ac:dyDescent="0.2"/>
    <row r="240" ht="21" customHeight="1" x14ac:dyDescent="0.2"/>
    <row r="241" ht="21.75" customHeight="1" x14ac:dyDescent="0.2"/>
    <row r="242" ht="21.75" customHeight="1" x14ac:dyDescent="0.2"/>
    <row r="243" ht="21.75" customHeight="1" x14ac:dyDescent="0.2"/>
    <row r="244" ht="21.75" customHeight="1" x14ac:dyDescent="0.2"/>
    <row r="245" ht="21.75" customHeight="1" x14ac:dyDescent="0.2"/>
    <row r="246" ht="21.75" customHeight="1" x14ac:dyDescent="0.2"/>
    <row r="247" ht="21.75" customHeight="1" x14ac:dyDescent="0.2"/>
    <row r="248" ht="21.75" customHeight="1" x14ac:dyDescent="0.2"/>
    <row r="249" ht="21.75" customHeight="1" x14ac:dyDescent="0.2"/>
    <row r="250" ht="21.75" customHeight="1" x14ac:dyDescent="0.2"/>
    <row r="251" ht="21.75" customHeight="1" x14ac:dyDescent="0.2"/>
    <row r="252" ht="21.75" customHeight="1" x14ac:dyDescent="0.2"/>
    <row r="253" ht="21.75" customHeight="1" x14ac:dyDescent="0.2"/>
    <row r="254" ht="17.25" customHeight="1" x14ac:dyDescent="0.2"/>
    <row r="255" ht="21" customHeight="1" x14ac:dyDescent="0.2"/>
    <row r="256" ht="17.25" customHeight="1" x14ac:dyDescent="0.2"/>
    <row r="257" ht="30" customHeight="1" x14ac:dyDescent="0.2"/>
    <row r="258" ht="17.25" customHeight="1" x14ac:dyDescent="0.2"/>
    <row r="259" ht="46.5" customHeight="1" x14ac:dyDescent="0.2"/>
    <row r="260" ht="24" customHeight="1" x14ac:dyDescent="0.2"/>
    <row r="261" ht="23.25" customHeight="1" x14ac:dyDescent="0.2"/>
    <row r="262" ht="23.25" customHeight="1" x14ac:dyDescent="0.2"/>
    <row r="263" ht="23.25" customHeight="1" x14ac:dyDescent="0.2"/>
    <row r="264" ht="54" customHeight="1" x14ac:dyDescent="0.2"/>
    <row r="265" ht="28.5" customHeight="1" x14ac:dyDescent="0.2"/>
    <row r="266" ht="17.25" customHeight="1" x14ac:dyDescent="0.2"/>
    <row r="267" ht="21" customHeight="1" x14ac:dyDescent="0.2"/>
    <row r="268" ht="21" customHeight="1" x14ac:dyDescent="0.2"/>
    <row r="269" ht="17.25" customHeight="1" x14ac:dyDescent="0.2"/>
    <row r="270" ht="17.25" customHeight="1" x14ac:dyDescent="0.2"/>
    <row r="271" ht="17.25" customHeight="1" x14ac:dyDescent="0.2"/>
    <row r="272" ht="17.25" customHeight="1" x14ac:dyDescent="0.2"/>
    <row r="273" ht="17.25" customHeight="1" x14ac:dyDescent="0.2"/>
    <row r="274" ht="17.25" customHeight="1" x14ac:dyDescent="0.2"/>
    <row r="275" ht="17.25" customHeight="1" x14ac:dyDescent="0.2"/>
    <row r="276" ht="17.25" customHeight="1" x14ac:dyDescent="0.2"/>
    <row r="277" ht="17.25" customHeight="1" x14ac:dyDescent="0.2"/>
    <row r="278" ht="17.25" customHeight="1" x14ac:dyDescent="0.2"/>
    <row r="279" ht="17.25" customHeight="1" x14ac:dyDescent="0.2"/>
    <row r="280" ht="17.25" customHeight="1" x14ac:dyDescent="0.2"/>
    <row r="281" ht="17.25" customHeight="1" x14ac:dyDescent="0.2"/>
    <row r="282" ht="17.25" customHeight="1" x14ac:dyDescent="0.2"/>
    <row r="283" ht="17.25" customHeight="1" x14ac:dyDescent="0.2"/>
    <row r="284" ht="17.25" customHeight="1" x14ac:dyDescent="0.2"/>
    <row r="285" ht="17.25" customHeight="1" x14ac:dyDescent="0.2"/>
    <row r="286" ht="17.25" customHeight="1" x14ac:dyDescent="0.2"/>
    <row r="287" ht="17.25" customHeight="1" x14ac:dyDescent="0.2"/>
    <row r="288" ht="17.25" customHeight="1" x14ac:dyDescent="0.2"/>
    <row r="289" ht="17.25" customHeight="1" x14ac:dyDescent="0.2"/>
    <row r="290" ht="17.25" customHeight="1" x14ac:dyDescent="0.2"/>
    <row r="291" ht="17.25" customHeight="1" x14ac:dyDescent="0.2"/>
    <row r="292" ht="17.25" customHeight="1" x14ac:dyDescent="0.2"/>
    <row r="293" ht="17.25" customHeight="1" x14ac:dyDescent="0.2"/>
    <row r="294" ht="17.25" customHeight="1" x14ac:dyDescent="0.2"/>
    <row r="295" ht="17.25" customHeight="1" x14ac:dyDescent="0.2"/>
    <row r="296" ht="17.25" customHeight="1" x14ac:dyDescent="0.2"/>
    <row r="297" ht="17.25" customHeight="1" x14ac:dyDescent="0.2"/>
    <row r="298" ht="17.25" customHeight="1" x14ac:dyDescent="0.2"/>
    <row r="299" ht="17.25" customHeight="1" x14ac:dyDescent="0.2"/>
    <row r="300" ht="17.25" customHeight="1" x14ac:dyDescent="0.2"/>
    <row r="301" ht="17.25" customHeight="1" x14ac:dyDescent="0.2"/>
    <row r="302" ht="17.25" customHeight="1" x14ac:dyDescent="0.2"/>
    <row r="303" ht="17.25" customHeight="1" x14ac:dyDescent="0.2"/>
    <row r="304" ht="21" customHeight="1" x14ac:dyDescent="0.2"/>
    <row r="305" ht="21" customHeight="1" x14ac:dyDescent="0.2"/>
    <row r="489" ht="17.25" customHeight="1" x14ac:dyDescent="0.2"/>
    <row r="490" ht="17.25" customHeight="1" x14ac:dyDescent="0.2"/>
    <row r="491" ht="17.25" customHeight="1" x14ac:dyDescent="0.2"/>
  </sheetData>
  <mergeCells count="1">
    <mergeCell ref="B70:E70"/>
  </mergeCells>
  <pageMargins left="0.75" right="0.75" top="1" bottom="1" header="0.51180555555555496" footer="0"/>
  <pageSetup paperSize="9" firstPageNumber="0" orientation="portrait" r:id="rId1"/>
  <headerFooter>
    <oddHeader>&amp;C&amp;K00-016Ureditev odseka Gregorčičeve ulice</oddHeader>
    <oddFooter>&amp;CObčina Poljčane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390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15</vt:i4>
      </vt:variant>
    </vt:vector>
  </HeadingPairs>
  <TitlesOfParts>
    <vt:vector size="18" baseType="lpstr">
      <vt:lpstr>Naslovna stran</vt:lpstr>
      <vt:lpstr>CESTA, KANALIZACIJA</vt:lpstr>
      <vt:lpstr>JR</vt:lpstr>
      <vt:lpstr>'CESTA, KANALIZACIJA'!Področje_tiskanja</vt:lpstr>
      <vt:lpstr>JR!Področje_tiskanja</vt:lpstr>
      <vt:lpstr>'Naslovna stran'!Področje_tiskanja</vt:lpstr>
      <vt:lpstr>'CESTA, KANALIZACIJA'!Print_Area_0</vt:lpstr>
      <vt:lpstr>JR!Print_Area_0</vt:lpstr>
      <vt:lpstr>'CESTA, KANALIZACIJA'!Print_Area_0_0</vt:lpstr>
      <vt:lpstr>JR!Print_Area_0_0</vt:lpstr>
      <vt:lpstr>'CESTA, KANALIZACIJA'!Print_Area_0_0_0</vt:lpstr>
      <vt:lpstr>JR!Print_Area_0_0_0</vt:lpstr>
      <vt:lpstr>'CESTA, KANALIZACIJA'!Print_Area_0_0_0_0</vt:lpstr>
      <vt:lpstr>JR!Print_Area_0_0_0_0</vt:lpstr>
      <vt:lpstr>'CESTA, KANALIZACIJA'!Print_Area_0_0_0_0_0</vt:lpstr>
      <vt:lpstr>JR!Print_Area_0_0_0_0_0</vt:lpstr>
      <vt:lpstr>'CESTA, KANALIZACIJA'!Print_Area_0_0_0_0_0_0</vt:lpstr>
      <vt:lpstr>JR!Print_Area_0_0_0_0_0_0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MarjetaArh</dc:creator>
  <cp:lastModifiedBy>Renata Golob</cp:lastModifiedBy>
  <cp:revision>9</cp:revision>
  <cp:lastPrinted>2025-06-05T12:23:39Z</cp:lastPrinted>
  <dcterms:created xsi:type="dcterms:W3CDTF">2000-04-07T09:02:17Z</dcterms:created>
  <dcterms:modified xsi:type="dcterms:W3CDTF">2025-06-05T12:23:44Z</dcterms:modified>
  <dc:language>sl-SI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